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0"/>
  </bookViews>
  <sheets>
    <sheet name="МЕНЮ" sheetId="1" r:id="rId1"/>
    <sheet name="дополнительные услуги" sheetId="2" r:id="rId2"/>
  </sheets>
  <definedNames>
    <definedName name="_xlnm.Print_Area" localSheetId="1">'дополнительные услуги'!$A$1:$E$32</definedName>
    <definedName name="_xlnm.Print_Area" localSheetId="0">'МЕНЮ'!$B$1:$H$276</definedName>
  </definedNames>
  <calcPr fullCalcOnLoad="1"/>
</workbook>
</file>

<file path=xl/comments2.xml><?xml version="1.0" encoding="utf-8"?>
<comments xmlns="http://schemas.openxmlformats.org/spreadsheetml/2006/main">
  <authors>
    <author>vika</author>
  </authors>
  <commentList>
    <comment ref="E29" authorId="0">
      <text>
        <r>
          <rPr>
            <b/>
            <sz val="8"/>
            <rFont val="Tahoma"/>
            <family val="0"/>
          </rPr>
          <t>vika: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<sst xmlns="http://schemas.openxmlformats.org/spreadsheetml/2006/main" count="314" uniqueCount="301">
  <si>
    <t>Филе сельди, маринованное в винном уксусе с ароматными травами на ржаном  тосте - 20 г</t>
  </si>
  <si>
    <t>Рулетики  «Монпарнас» (семга, фаршированная сырно - шпинатовой пастой, сервируется с долькой лимона в мозаике маслин и оливок) - 50 г</t>
  </si>
  <si>
    <t>Лосось, маринованный в соусе «Терияки», подается на салате «Чука» на фуршетной ложке - 50 г</t>
  </si>
  <si>
    <t>Контакты:</t>
  </si>
  <si>
    <t>Официант*</t>
  </si>
  <si>
    <t>Бармен*</t>
  </si>
  <si>
    <t>Менеджер *</t>
  </si>
  <si>
    <t>Повар*</t>
  </si>
  <si>
    <t>*Минимально 6 часов работы</t>
  </si>
  <si>
    <t>мл</t>
  </si>
  <si>
    <t xml:space="preserve">Цыпленок  «Табака» (половинка цыпленка, обжаренная в специях, подается с соусом «Аджика») - 1/2 шт. - 250 г   </t>
  </si>
  <si>
    <t>Стол прямоугольный (длина 180 см, ширина 80 см, высота 75 см)</t>
  </si>
  <si>
    <t>Стол круглый (ширина 180 см, высота 75 см)</t>
  </si>
  <si>
    <t xml:space="preserve">Кофе вареный  (кофе - машина) – 150 мл </t>
  </si>
  <si>
    <t>Булочка пшеничная с кунжутом - 30 г</t>
  </si>
  <si>
    <t>Булочка 8 злаков - 30 г</t>
  </si>
  <si>
    <t>Канапе «Тропический рай» (каскад канапе с сыром, разноцветным виноградом, дольками ананаса и цукатами)  - 25 г</t>
  </si>
  <si>
    <t>Канапе с витками сала и корнишонами (пикантное сало с горчицей и луком на хлебном тосте) - 15 г</t>
  </si>
  <si>
    <t>Пирожные "Мини-Макарони" (таящие во рту пирожные с разнообразными вкусами: лимонные, кокосовые, клубничные, карамельно-банановые и со вкусом маракуйя) - 25 шт (250 г)</t>
  </si>
  <si>
    <t xml:space="preserve"> Форель «Императорская» (речная форель, зажаренная на гриле,  подается  со свежей зеленью «Тархун» и лимончиком ) - 1 шт. - 180 г</t>
  </si>
  <si>
    <t>Эмпанадас с овощами (мексиканские пирожки из слоеного теста с начинкой из овощей) - 40 г</t>
  </si>
  <si>
    <t>Эмпанадас с мясом (мексиканские пирожки из слоеного теста с мясной начинкой) - 40 г</t>
  </si>
  <si>
    <t>Самбосы с мясом (мексиканские треугольные пирожки из пшеничной тортилии с начинкой из мяса говядины, подаются с соусом "Фахитас") - 40 г</t>
  </si>
  <si>
    <t>Самбосы с сыром (мексиканские треугольные пирожки из пшеничной тортилии с начинкой из сыра, подаются с соусом "Фахитас") - 40 г</t>
  </si>
  <si>
    <t>Булочка пшеничная - 30 г</t>
  </si>
  <si>
    <t>"Морковный" тортик (нежный тортик с грецкими орехами, морковью и изюмом с сливочно-лимонным кремом) - 100 г</t>
  </si>
  <si>
    <t>Мини - профитроли с заварным кремом в шоте - 60 г</t>
  </si>
  <si>
    <t>Сырные и овощные мини - закуски</t>
  </si>
  <si>
    <t xml:space="preserve">Мясные мини - закуски </t>
  </si>
  <si>
    <t>Рыбные мини - закуски</t>
  </si>
  <si>
    <t xml:space="preserve">Лосось «Киджери» (филе норвежского лосося, запеченное в медовой глазури) - 130 г </t>
  </si>
  <si>
    <t>Хлеб (белый, черный) - 20 г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</si>
  <si>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</si>
  <si>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</si>
  <si>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</si>
  <si>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</si>
  <si>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>Рыбные закуски</t>
  </si>
  <si>
    <t>Мясные закуски</t>
  </si>
  <si>
    <t xml:space="preserve"> </t>
  </si>
  <si>
    <t>Наименование</t>
  </si>
  <si>
    <t>Салаты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</si>
  <si>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</si>
  <si>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</si>
  <si>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</si>
  <si>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</si>
  <si>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</si>
  <si>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</si>
  <si>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Главное блюдо стола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</si>
  <si>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</si>
  <si>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</si>
  <si>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</si>
  <si>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</si>
  <si>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t>Салат «А ля Фуршет» (обжаренные с соевым соусом кусочки говядины, свежие огурцы, болгарский перец, лист салата, заправленные кунжутным маслом) - 75 г</t>
  </si>
  <si>
    <t>Салат «Ростбиф» (ростбиф из телятины с миксом салатных листьев и томатами, красным луком заправленный оригинальной заправкой на основе горчицы и бальзамического уксуса ) - 75 г</t>
  </si>
  <si>
    <t>Салат «Таврос» (обжаренный морской гребешок и икра летучей рыбы с миксом салатных листьев, заправленный соусом «Песто») - 75 г</t>
  </si>
  <si>
    <t>Салат с печеной свеклой (микс листьев салата с печеной свеклой, сыром"Фета", заправленный соусом"Бальзамик") - 75 г</t>
  </si>
  <si>
    <t>Утиная ножка «Конфи» (классическая утиная ножка, тушеная с овощами и ароматными специями) -140 г</t>
  </si>
  <si>
    <t>"Чиабатта" со сливочным маслом,чесноком и зеленью - 70 г</t>
  </si>
  <si>
    <t>Салат "Царский" с крабовым мясом, кальмарами, овощами, каперсами, яйцом и икрой лососевых с соусом "Айоли" - 75 г</t>
  </si>
  <si>
    <t>Салат "Бари" (копченая утиная грудка, апельсин, "Руккола" с лепестками "Пармезана" в оливково-медовым дрессинге и украшенная кедровым орехом) - 75 г</t>
  </si>
  <si>
    <t>Салат  «Английский» (филе цыпленка, шампиньоны, огурцы,  болгарский перец, зелень, соус «Провансаль») - 75 г</t>
  </si>
  <si>
    <r>
      <t xml:space="preserve">  </t>
    </r>
    <r>
      <rPr>
        <i/>
        <sz val="12"/>
        <rFont val="Times New Roman"/>
        <family val="1"/>
      </rPr>
      <t xml:space="preserve">Мидии « А ля Миньер» (мидии «Киви», запеченные с белым вином с луком «Шалот»  под соусом «Голоньез») – 60 г </t>
    </r>
  </si>
  <si>
    <t>Копченый угорь в соусе"Терияки", сервируется салатом "Чука" и кунжутом - 80 г</t>
  </si>
  <si>
    <t xml:space="preserve">Семга слабосоленая (нежное филе семги  шеф-посола, подается на салатном листе со сливочным маслом, дольками лимона и сочными маслинами) - 80 г     </t>
  </si>
  <si>
    <t>Ассорти рыбное, декорируется микс салатом, сочными маслинами, свежими овощами и лепестками лимона - 50 г
- семга, украшенная лимончиком
- форель в мозаике оливк и маслин
- царская рыба  на салатном листе с зеленью</t>
  </si>
  <si>
    <r>
      <t xml:space="preserve">Ассорти сыров с грецкими орехами, красным виноградом, крекерами и цветочным медом – 50 г                                                                                         </t>
    </r>
    <r>
      <rPr>
        <i/>
        <sz val="12"/>
        <color indexed="10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                                                                              -  "Пармезан"                                                                                                                                                              - "Дор-блю"
- "Маасдам"                                                                                              </t>
    </r>
  </si>
  <si>
    <t>Ассорти сыров  с грецкими орехами, разноцветным виноградом, итальянские палочки "Гриссинни", физалисом  и цветочным медом – 50 г                                                                                                                                                                                   - "Горгондзола"
- "Чеддер"
- "Пармезан"                                                                                                                                                                      -"Скаморца"</t>
  </si>
  <si>
    <t xml:space="preserve">Ассорти домашнего сыра с крекером, грецкими орехами и зеленью - 50 г
- «Сулугуни»
- «Адыгейский»
- «Чечил»                                                                                                                                                                      - «Чанах» 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</si>
  <si>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- 50 г</t>
    </r>
  </si>
  <si>
    <t>Грилированные королевские креветки с  соусом «Сабойон» (королевская креветка, яично-масляный соус на основе белого вина и вермута) – 100 г</t>
  </si>
  <si>
    <t xml:space="preserve">Тигровые креветки в рисовой панировке, подается  с соусом «Терияки» - 100 г   </t>
  </si>
  <si>
    <t xml:space="preserve">Судачок с овощным жульеном  и соусом «Песто» в «Фило» тесте – 100 г </t>
  </si>
  <si>
    <t>Стейк из телятины маринованный в трюфельном масле, подаётся с розмарином -130 г</t>
  </si>
  <si>
    <t xml:space="preserve">«Бессаме»  медальоны из телятины, выдержанной в белом вине, сервируются с овощами – 100 г  </t>
  </si>
  <si>
    <t xml:space="preserve"> «Гранд-Шеф» - медальон из телятины под грибным соусом - 100г</t>
  </si>
  <si>
    <t xml:space="preserve">Свиная вырезка,  фаршированная сыром «Моцарелла» с соусом «Наполи» - 100 г </t>
  </si>
  <si>
    <r>
      <t xml:space="preserve">Мини - шашлычок из свиной шейки с гогошарами – 100 г      </t>
    </r>
    <r>
      <rPr>
        <i/>
        <sz val="12"/>
        <color indexed="10"/>
        <rFont val="Times New Roman"/>
        <family val="1"/>
      </rPr>
      <t xml:space="preserve"> </t>
    </r>
  </si>
  <si>
    <t xml:space="preserve">Мини - «медальон» из свинины (кусочки свиного филе,  маринованные в «Дижонской»  горчице и паприке, обжаренные в  кунжутных семечках, подается с маринованными шампиньонами) - 100 г  </t>
  </si>
  <si>
    <t>Индейка "Азур" (грудка индейки в пряном хрустящем кляре, подается с брусничным соусом) - 100 г</t>
  </si>
  <si>
    <t>Утиная грудка "Оранж" (запеченная  утиная грудка, подается с вишнево-медовым соусом) - 100 г</t>
  </si>
  <si>
    <t>Дополнительные услуги</t>
  </si>
  <si>
    <t xml:space="preserve">Организация бара (бармен, необходимый инвентарь, посуда, лед, украшения)  - 100 коктейлей. (Алкоголь, б/а напитки предоставляет заказчик)  </t>
  </si>
  <si>
    <t>4 часа</t>
  </si>
  <si>
    <t>Пирамида с шампанским 30 бокалов (стол, оформление стола, украшение бокалов, сироп). Шампанское предоставляет заказчик</t>
  </si>
  <si>
    <t>Пирамида с шампанским 55 бокалов (стол, оформление стола, украшение бокалов, сироп). Шампанское предоставляет заказчик</t>
  </si>
  <si>
    <t>Пирамида с шампанским 91 бокалов (стол, оформление стола, украшение бокалов, сироп). Шампанское предоставляет заказчик</t>
  </si>
  <si>
    <t xml:space="preserve">Сухой лед для пирамиды с шампанским </t>
  </si>
  <si>
    <t>Лед кусковой 15 кг</t>
  </si>
  <si>
    <t>Доп. Услуги:</t>
  </si>
  <si>
    <t>Охрана:</t>
  </si>
  <si>
    <t xml:space="preserve">Жульен грибной                   
- шампиньоны,  тушеные в сливочном соусе,  запеченные с сыром  и зеленью -100 г </t>
  </si>
  <si>
    <t>Жульен куриный                 
- нежное филе цыпленка, запеченное с  сыром, сливками  и специями -100 г</t>
  </si>
  <si>
    <t>Горячие закуски</t>
  </si>
  <si>
    <t>ОБЩЕЕ МЕНЮ БАНКЕТНОГО ЗАЛА 2017</t>
  </si>
  <si>
    <r>
      <t xml:space="preserve"> </t>
    </r>
    <r>
      <rPr>
        <i/>
        <sz val="12"/>
        <rFont val="Times New Roman"/>
        <family val="1"/>
      </rPr>
      <t>Кебаб «Восточный» (шпажки с нежным куриным мясом и паприкой, маринованным с соевым соусом и лимоном) – 100 г</t>
    </r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</si>
  <si>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100 г</t>
  </si>
  <si>
    <t>Семга «Берси» (стейк из семги приготовленный в форме «бабочки», подается с соусом «Берси» с эстрагоном) - 130 г</t>
  </si>
  <si>
    <t xml:space="preserve">Стейк из семги (нежное филе семги, жареное на гриле, подается с креветочным соусом) - 130 г   </t>
  </si>
  <si>
    <t>Стейк из судака на подушке из овощей "Сальса" - 160 г</t>
  </si>
  <si>
    <t>Медальон из телятины "Рокфор" с шампиньонами "Портобелло" (медальоны из телятины, запеченные под сыром "Дор-Блю" с шампиньонами, тушенными в соусе на основе красного вина) - 130 г</t>
  </si>
  <si>
    <t>Стейк «Петровский» из телятины (стейк, фаршированный белыми грибами под "Креольским" соусом) - 130 г</t>
  </si>
  <si>
    <t>Микс - гриль (ассорти медальонов с соусами "Дижон" и "Бурбон") - 210 г                                                                                                                                           - свинина, маринованная в горчице,                                                                                                                                                                  - филе куриной грудки, маринованной в соусе "Карри",                                                                                                                          - телятины, маринованной с розмарином и красным вином</t>
  </si>
  <si>
    <t>Стейк из свинины (сочная свиная шея, жареная с розмарином, подается с перечным соусом) - 130 г</t>
  </si>
  <si>
    <t>Медальон из свининой вырезки в беконе с соусом "Дижон"- 130 г</t>
  </si>
  <si>
    <t>Стейк из свиной шеи, запеченный в медово-имбирном соусе - 130 г</t>
  </si>
  <si>
    <t>Куриная грудка «Камамбер» (куриная грудка, фаршированная сыром «Камамбер», белыми грибами и луком «Шалот» со сливочным соусом) - 130 г</t>
  </si>
  <si>
    <t>Аппетитные ажурные блинчики, подаются со сметаной, медом, джемом или сгущенкой (на выбор) - 80 г</t>
  </si>
  <si>
    <t xml:space="preserve">Валован с красной икрой, сливочным сыром и зеленью - 20 г </t>
  </si>
  <si>
    <t>Сырные шарики "Халапеньо" (обжаренные сырные шарики с добавлением острого перчика "Халапеньо" на лепестке сочного томата с салатным листом и сливочным сыром) - 25 г</t>
  </si>
  <si>
    <r>
      <t xml:space="preserve">Канапе с уткой на </t>
    </r>
    <r>
      <rPr>
        <i/>
        <sz val="12"/>
        <color indexed="8"/>
        <rFont val="Times New Roman"/>
        <family val="1"/>
      </rPr>
      <t>сыре "Моцарелла" с коктейльной вишней - 15 г</t>
    </r>
  </si>
  <si>
    <t>Крокеты из цыпленка с брусничным соусом, подается в шоте - 40 г</t>
  </si>
  <si>
    <t>Картофель "Черри", жаренный с розмарином - 120 г</t>
  </si>
  <si>
    <t>Картофельные дольки "По-деревенски", жаренные со сладкой паприкой - 120 г</t>
  </si>
  <si>
    <t>Суп "Харчо" с бараниной - 300 г</t>
  </si>
  <si>
    <r>
      <t>Брошет с куриной грудкой, замаринованной с соусом "Фахитос", подается с соусом "Чили - лайм" - 100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г</t>
    </r>
  </si>
  <si>
    <t xml:space="preserve">«Рыбная симфония»  ~ 5 кг                                          
- композиция на зеркале из  судаков и щуки, фаршированных  нежным сливочным муссом из семги с креветками, подается с раками в мозаике морепродуктов  </t>
  </si>
  <si>
    <t>Рыбный  кебаб (мини-шашлычок из ассорти копченой рыбы на шпажке с цуккини- гриль и помидорчиками «Черри») - 60 г                                                                                                                                                               - семга
- копченый угорь 
- тигровая креветка</t>
  </si>
  <si>
    <t>Закуска «Антипаста» (обжаренные на гриле баклажаны, цуккини, разноцветный сладкий перец, заправленные  оливковым маслом, винным уксусом с ароматной зеленью) - 75 г</t>
  </si>
  <si>
    <t>Утиная грудка «Порто» (жареная утиная грудка, подается с грушей, припущенной в портвейне с медом) - 120 г</t>
  </si>
  <si>
    <t>Борщ "Украинский" с мясным набором  и садовой зеленью - 300 г</t>
  </si>
  <si>
    <t>Суп-лапша грибная - 300 г</t>
  </si>
  <si>
    <t>Суп-лапша куриная - 300 г</t>
  </si>
  <si>
    <t>Суп-пюре из брокколи  с пшеничными гренками - 300 г</t>
  </si>
  <si>
    <t>Крем-суп из лесных грибов - 300 г</t>
  </si>
  <si>
    <t>Окрошка классическая на квасе - 300 г</t>
  </si>
  <si>
    <t>Багет "Южный" - 250 г</t>
  </si>
  <si>
    <t>Багет "Французский" - 100 г</t>
  </si>
  <si>
    <t>"Пепси- кола", "Меринда"," 7 - up" - 600 мл</t>
  </si>
  <si>
    <t>Печеный картофель (картофель, запеченный  с кусочками домашнего сала) - 120 г</t>
  </si>
  <si>
    <t>Соус "Сальса" (классический мексиканский соус из мелко порезанных томатов, острого чилийского перца, лука и чеснока) - 50 г</t>
  </si>
  <si>
    <t>Соус "Дижон" (на основе мясного соуса "Гревви" с добавлением французской зерновой горчицы) - 50 г</t>
  </si>
  <si>
    <t>Соус "Тимьяновый" (на основе мясного соуса "Гревви" томленый с тимьяном)- 50 г</t>
  </si>
  <si>
    <t>Соус "Перечный" (соус "Гревии" со сливками с смеси перцев выдержанных на коньяке) -50 г</t>
  </si>
  <si>
    <t>Соус "Фахитас"(мексиканский томатный соус) - 50 г</t>
  </si>
  <si>
    <t>Соус "Чипотле"(острый соус на основе "Айоли" с перчиками "Чипотле")- 50 г</t>
  </si>
  <si>
    <t>Соус "Пилатти" (протертые томаты в собственном соку с чесноком и зеленью)- 50 г</t>
  </si>
  <si>
    <t>Соус "Красный дьявол"(острый соус из сока перца "Чили")- 50 г</t>
  </si>
  <si>
    <t>Соус"Бурбон" (на основе соуса "Барбекю" с добавлением бурбона)- 50 г</t>
  </si>
  <si>
    <t>Соус "Блю-чиз" (пикантный соус на основе сыра "Дор-блю" и нежных сливок) - 50 г</t>
  </si>
  <si>
    <t>Соус"Горчичный" (соус из французской и зерновой горчицы с добавлением душистого меда и сливок) - 50 г</t>
  </si>
  <si>
    <t>Соус "Барбекю" (классический соус для шашлыка, сваренный на огне из помидоров, ананасового сока и чеснока) - 50 г</t>
  </si>
  <si>
    <t>Соус "Аджика" - 50 г</t>
  </si>
  <si>
    <t>Соус "Песто" (итальянский соус из зеленого базилика, чеснока, сыра "Пармезан", кедровых орешков и оливкового масла) - 30 г</t>
  </si>
  <si>
    <t>Тарталетки</t>
  </si>
  <si>
    <t>Итого по меню:</t>
  </si>
  <si>
    <t xml:space="preserve">Количество человек:  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</si>
  <si>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</si>
  <si>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</si>
  <si>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</si>
  <si>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</si>
  <si>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</si>
  <si>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</si>
  <si>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</si>
  <si>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</si>
  <si>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</si>
  <si>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</si>
  <si>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Брошет с атлантической сельдью (мини-шашлычок с сельдью, картофельным шариком, оливкой и красным луком) - 25 г</t>
  </si>
  <si>
    <t>Брошет с салом (мини-шашлычок с домашним салом, перламутровым луком, картофельным шариком, корнишоном и маринованным  шампиньоном) - 20 г</t>
  </si>
  <si>
    <t>Ассорти рыбное, декорируется микс- салатом,  маслинами "Гигант", свежими овощами и лимоном "Гриль"- 50 г
- осетрина горячего копчения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угорь в соусе "Терияке"
- семга шеф - посола</t>
  </si>
  <si>
    <t>Салат "Тоскано" (листья свежего салата, печеные баклажаны, печеный перец, сыр мягкий овечий, уксус бальзамический выпаренный, масло оливковое) - 75 г</t>
  </si>
  <si>
    <t>выход на человека</t>
  </si>
  <si>
    <t xml:space="preserve">Закуска «Под водочку» (завитки домашнего сала, запеченный картофель "Черри",  подаются с бородинскими гренками, натертыми чесноком, солеными огурцами, зеленым луком, хреном и  горчицей) – 100 г </t>
  </si>
  <si>
    <t>Рулетики из цуккини-гриль, фаршированные сырной пастой  с грецкими орехами - 20 г</t>
  </si>
  <si>
    <t xml:space="preserve">Соки «J- 7»  в ассортименте – 250 мл </t>
  </si>
  <si>
    <t>Мохито классический и клубничный (на выбор) - 1000 мл</t>
  </si>
  <si>
    <t>Морс клюквенный – 1000 мл</t>
  </si>
  <si>
    <t xml:space="preserve">Классический лимонад с мятой - 1000 мл  </t>
  </si>
  <si>
    <t>Первые блюда</t>
  </si>
  <si>
    <t>Ассорти рыбное, сервируется листьями салата, лимоном и овощами "Жульен" - 50 г
- галантин из судака 
- кета х\к в мозаике маслин
- макрель холодного копчения</t>
  </si>
  <si>
    <t>Мясное ассорти, украшенное овощами с добавлением душистых специй - 50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сыровяленое куриное филе в стиле  "Карпаччо"</t>
  </si>
  <si>
    <t>Итальянский десерт «Тирамису» - 95 г</t>
  </si>
  <si>
    <t xml:space="preserve"> Сибас – гриль, маринованный по специальному рецепту шеф – повара  – 1 шт. - 250 г</t>
  </si>
  <si>
    <t>выход</t>
  </si>
  <si>
    <t>Кол-во человек</t>
  </si>
  <si>
    <t>Осетрина горячего копчения (филе осетрины горячего копчения на салатном листе с маслинами "Гигант"и лимоном "Гриль") - 80 г</t>
  </si>
  <si>
    <t>Тунец в кунжуте с сальсой из манго с чили перцем в шот-30</t>
  </si>
  <si>
    <t>Пармская ветчина с грушей, медом и грецким орехом в шоте-30</t>
  </si>
  <si>
    <r>
      <t xml:space="preserve"> </t>
    </r>
    <r>
      <rPr>
        <i/>
        <sz val="12"/>
        <rFont val="Times New Roman"/>
        <family val="1"/>
      </rPr>
      <t>Ассорти садовой зелени «Колхида»  (укроп, зеленый лук, петрушка,  кинза, базилик, ассорти листового салата) -20 г</t>
    </r>
  </si>
  <si>
    <t>Канапе с окороком, свежим салатом и маринованным перчиком - 25 г</t>
  </si>
  <si>
    <t>Канапе с ростбифом, соусом «Сливочный хрен» на салатном листе - 25 г</t>
  </si>
  <si>
    <t>Слоеное канапе с ветчиной, сыром, помидорчиком "Черри" - 25 г</t>
  </si>
  <si>
    <r>
      <t>Канапе с рулетиком из грудинки</t>
    </r>
    <r>
      <rPr>
        <i/>
        <sz val="12"/>
        <rFont val="Times New Roman"/>
        <family val="1"/>
      </rPr>
      <t xml:space="preserve"> и жемчужным луком на ржаном тосте - 25 г</t>
    </r>
  </si>
  <si>
    <t>Тигровая креветка, обжаренная в чесночном масле, подается с соусом "Гуакомоле" в шоте - 40 г</t>
  </si>
  <si>
    <t>Нигири суши "По-русски" (суфле из картофеля с сельдью и зеленым луком) - 25 г</t>
  </si>
  <si>
    <t>Рыбный кебаб (мини-шашлычок из ассорти копченой рыбы на шпажке с  помидорчиками «Черри») - 60 г                                                                                                                                                           
- форель 
- царская рыба</t>
  </si>
  <si>
    <t>Копченая по оригинальному рецепту утиная грудка, подается с листьями салата, помидорчиками «Черри» и кедровыми орешками - 50 г</t>
  </si>
  <si>
    <t>Гратен из картофеля - 120 г</t>
  </si>
  <si>
    <t xml:space="preserve">Свиная корейка, маринованная в соусе «Тереяки» и приготовленная на гриле – 130 г </t>
  </si>
  <si>
    <t>Стол коктейльный (высота 110 см, ширина 70 см)</t>
  </si>
  <si>
    <t>"Эклеры ассорти" (воздушно-заварное тесто, наполненное нежным сливочным кремом и заглазированное сахарной помадкой или превосходным шоколадом) - 60 г</t>
  </si>
  <si>
    <t>Хрустящая тигровая креветка, маринованная в оливковом масле с базиликом, подается с соусом "Сальса" и с перчиком "Халапеньо" в шоте - 40 г</t>
  </si>
  <si>
    <t>Валован со сливочным маслом и зеленью - 15 г</t>
  </si>
  <si>
    <t>Салат «Азиатский» (филе лосося, обжаренное в кунжутной панировке, салат - микс, овощи «Жульен»  с  соусом  «Устричный») - 75 г</t>
  </si>
  <si>
    <t xml:space="preserve">Десерт </t>
  </si>
  <si>
    <t>Канапе из корейки "По-деревенски" на бородинских тостах с дижонской горчицей маринованным огурчиком и веточкой зелени - 25 г</t>
  </si>
  <si>
    <t>Овощи «Крудите» (огурчики, перец болгарский сладкий, стебель сельдерея,  морковь, подается с соусом «Велюте») в шоте  - 50 г</t>
  </si>
  <si>
    <t>Ассорти «Пелопонес» (микс салатных листьев с кусочками подкопченной семги,  авокадо, красным  луком, сладким  перцем и помидорчиками «Черри») - 75 г</t>
  </si>
  <si>
    <t>Хлебная корзина (чиабатта,  французский багет, булочки пшеничные и ржаные, бородинский хлеб) - из расчета на 10 персон - 600 г</t>
  </si>
  <si>
    <t xml:space="preserve">Салат «Равенна» (говядина,  салат - микс, томаты «Черри», кедровые орехи с заправкой на основе оливково масла и выдержанного бальзамического уксуса) - 75 г  </t>
  </si>
  <si>
    <t>кол-во порций</t>
  </si>
  <si>
    <t>итого</t>
  </si>
  <si>
    <t>Запеченные свиные ребрышки в соусе "Барбекю", подаются с деревенским картофелем - 1780 г</t>
  </si>
  <si>
    <t>Соус "Бальзамик" (густой ароматный соус на основе бальзамического уксуса) - 30 г</t>
  </si>
  <si>
    <t>Закуска «Балканы» (баклажанные рулетики  с домашним сыром с грецкими орехами и зеленью) - 20 г</t>
  </si>
  <si>
    <t xml:space="preserve">Закуска «А ля Русс» (нежное филе селедочки, выложенное на медальоны из картофеля с луком репка, зеленью, специями) - 50 г </t>
  </si>
  <si>
    <t xml:space="preserve">Салат «Рица» из рукколы с тигровыми  креветками, авокадо и помидорами с сыром «Пармезан»  и оливковым маслом - 75 г </t>
  </si>
  <si>
    <t xml:space="preserve">Судак "Купеческий" ~ 2 кг                                                                                                                                                   судак, фаршированный муссом из белой и красной рыбы,  подается с раками в мозаике морепродуктов  </t>
  </si>
  <si>
    <r>
      <t>Мясное ассорти, декорируется</t>
    </r>
    <r>
      <rPr>
        <i/>
        <sz val="12"/>
        <rFont val="Times New Roman"/>
        <family val="1"/>
      </rPr>
      <t xml:space="preserve"> свежими овощами с добавлением душистых специй - 50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  </r>
  </si>
  <si>
    <t>Маринады «Пикули» (ассорти мини-овощей на шпажках)  - 50 г
- початки сладкой мини – кукурузы
- перец 
- жемчужный лук 
- корнишоны</t>
  </si>
  <si>
    <t>Салат «Цезарь» с креветками (креветки, салат - микс, сыр «Пармезан», чесночные гренки, сыр, соус «Цезарь») - 75 г</t>
  </si>
  <si>
    <t>Салат «Лангет Соте» (итальянские листья салата "Руккола" в сочетании с обжаренными лангетами из телятины, томатами "Черри", сыром "Пармезан" в соусе из зернистой горчицы) - 75 г</t>
  </si>
  <si>
    <t>Салат «Сицилийский» (филе куриное, салат - микс, помидоры «Черри», перепелиные яйца, соус «Винегрет») - 75 г</t>
  </si>
  <si>
    <t>Лаваш (армянский, грузинский) - 50 г</t>
  </si>
  <si>
    <t>Блинчики «А ля Фуршет» (на выбор) - 60 г                                                                                                             - с кусочками лосося и сырным кремом  
- с креветками и сливочным соусом «Велюте»</t>
  </si>
  <si>
    <t>Ролл «Фова» (рулет из маринованного лосося, авокадо и сыра «Филадельфия», подается с тар-таром  из томатов «Конфи», лука «Шнит» и свежего огурца) - 50 г</t>
  </si>
  <si>
    <t>Салат "Вальдорф" с курицей, сельдереем, яблоком и грецким орехом и цитрусово - сливочной заправкой - 75 г</t>
  </si>
  <si>
    <t>Салат «Цезарь» с курицей  (нежное филе цыпленка, салат - микс, сыр «Пармезан», чесночные гренки, сыр, соус «Цезарь»)  - 75 г</t>
  </si>
  <si>
    <t>Стейк «Нью-Йорк» (стейк из телятины в беконе с перечным соусом) - 120 г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</si>
  <si>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- 75 г</t>
  </si>
  <si>
    <t>Запеченные овощи «Соте» (репчатый лук, помидоры, баклажаны, цуккини, разноцветный сладкий перец) - 120 г</t>
  </si>
  <si>
    <t>Канапе с  рулетиком из колбасы с/к,  с острой морковкой, нежным чесночным маслом, оливкой и веточкой зелени  на пшеничном тосте - 25 г</t>
  </si>
  <si>
    <t>Закуска в шоте "Парадиз" (хрустящие хлебный палочки "Гриссини" с сыро-вяленым окороком "Парма" и соусом  "Гуакамоле") - 40 г</t>
  </si>
  <si>
    <t>Нежное филе цыпленка, обжаренное в кунжутных семечках с листьями салата «Лола – росса», сочной маслиной и зеленью - 25 г</t>
  </si>
  <si>
    <t>Канапе с копченым угрем, свежим огурцом и помидорчиком "Черри" на тосте из ржаного хлеба со сливочным сыром - 25 г</t>
  </si>
  <si>
    <t>Канапе из мраморного сыра с лесными ягодами - 15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</si>
  <si>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</si>
  <si>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 xml:space="preserve">Молочный поросенок ~ 4 кг                         
- запеченный и  фаршированный  гречневой кашей  с грибами и орехами в ожерелье запеченных яблок  </t>
  </si>
  <si>
    <t>Грибочки из погребка (ассорти маринованных грибов с луком - репка и маслом) - 50 г                    
- грузди
- маслята 
- шампиньоны</t>
  </si>
  <si>
    <t>Запеченные куриные крылышки в соусе "Ким-чи", сервируются с крудите из моркови и сельдерея и с соусом "Блю - Чиз" - 1900 г</t>
  </si>
  <si>
    <t xml:space="preserve">Мясное ассорти, украшенное  свежими овощами с добавлением душистых специй - 50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рулет из говядины со шпинатом и специями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террин из свинины с фенхелем                                                                                                                                 - копченая утиная грудка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</si>
  <si>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Ассорти рыбное, декорируется микс- салатом, сочными маслинами, свежими овощами и лепестками лимона - 50 г
- копченый угорь в соусе "Терияке"
- форель в мозаике оливок и маслин
- масленая рыба холодного копчения</t>
  </si>
  <si>
    <t>Мини-профитроли с начинкой из копчёного лосося со сливочным сыром, украшенные икрой "Тобико" - 40 г</t>
  </si>
  <si>
    <t>Салат  «Рапсодия» (ветчина, копченая курица, свежие огурцы, отварной картофель, зеленый горошек, зелень под белым соусом) - 75 г</t>
  </si>
  <si>
    <t>Валован с угрем, салатом "Чука" и белым кунжутом - 15 г</t>
  </si>
  <si>
    <t>Мякоть баранины, маринованная в красном вине с тимьяном и розмарином, завернутая и обжаренная в «Фило» тесте, подается с соусами "Чёрный перец" и "Китайский терияки" - 100 г</t>
  </si>
  <si>
    <t>Сыр "Моцарелла", завернутый и обжаренный в «Фило» тесте, подается с ягодными соусами "Облепиха" и "Черника" - 20 г</t>
  </si>
  <si>
    <r>
      <t xml:space="preserve">Букет из свежих овощей - (свежие сочные огурцы, помидоры, сладкий цветной перец, редис, ассорти салатной зелени) - 50 </t>
    </r>
    <r>
      <rPr>
        <i/>
        <sz val="12"/>
        <color indexed="8"/>
        <rFont val="Times New Roman"/>
        <family val="1"/>
      </rPr>
      <t>г</t>
    </r>
  </si>
  <si>
    <t>Блинные мешочки ассорти (2 шт.) - 110 г                                                                                                                             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- фаршированный грибным жульеном и листом салата</t>
  </si>
  <si>
    <t xml:space="preserve">Коллекция рулетов, подаются на листьях салата (10 шт.) - 200 г                                                                                                                                                 - баклажанные рулетики  с домашним сыром с крошкой обжаренного грецкого ореха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</si>
  <si>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t>Ветчинные  рулетики «Прованс» (рулетики из ветчины, фаршированные сырной пастой с корнишонами и специями, подаются на листьях салата) - 50 г</t>
  </si>
  <si>
    <t xml:space="preserve">"Капрезе" (классическая итальянская закуска с сыром "Моцарелла", сочными томатами и соусом "Песто") - 50 г </t>
  </si>
  <si>
    <t xml:space="preserve"> Мясные деликатесы, сервируются с ломтиками спелой дыни, и свежей зеленью - 50 г                                                                                                                                                                                                                                                         - свиная салями "Милано"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сыровяленый свиной окорок "Парма"                                                                                                                               - острая испанская колбаса "Чоризо "с красным перцем                                                                                               </t>
  </si>
  <si>
    <t>Спринг-роллы (рулетики в рисовой бумаге), подаются с соусом «Чили-лайм» и «Унаги» - 40/10 г
- со свиным окороком, листьями салата и ореховым соусом
- с куриным мясом, цуккини и вешенками</t>
  </si>
  <si>
    <t>Пирожные "Макарони" (таящие во рту пирожные с разнообразными вкусами: малины, черной смородины, ванили, шоколада и фисташки) - 25 шт (550 г)</t>
  </si>
  <si>
    <t>10% обслуживание</t>
  </si>
  <si>
    <t>Закуска «Русская» (говяжий отварной язык, сервируется с хреном, русской  горчицей и соленым огурчиком ) - 50/30 г</t>
  </si>
  <si>
    <r>
      <t>Блинный мешочек,</t>
    </r>
    <r>
      <rPr>
        <i/>
        <sz val="12"/>
        <rFont val="Times New Roman"/>
        <family val="1"/>
      </rPr>
      <t>фаршированный грибным жульеном и листом салата - 55 г</t>
    </r>
  </si>
  <si>
    <t>Митболз "Ким-чи" (шарики из говядины с кедровым орехом и помидорчиками "Черри" на шпажках, подаются с соусом "Ким-чи") - 30 г</t>
  </si>
  <si>
    <t>Ролл «Сальмон» (ролл из пшенично-рисового теста с форелью и сливочным сыром, листом салата) - 50 г</t>
  </si>
  <si>
    <t>Трубочка из яичного теста "Вонтон", фаршированная тар-таром из нежного лосося - 25 г</t>
  </si>
  <si>
    <t>Канапе с сельдью (шарик картофеля с сельдью на бородинском хлебе) - 25 г</t>
  </si>
  <si>
    <t>Рожок из хрустящего теста, фаршированный пикантной пастой из "Чоризо" - 25 г</t>
  </si>
  <si>
    <t>Ролл с ветчиной, сливочным сыром и листом салата в мексиканской тортилье - 25 г</t>
  </si>
  <si>
    <r>
      <t xml:space="preserve"> </t>
    </r>
    <r>
      <rPr>
        <i/>
        <sz val="12"/>
        <rFont val="Times New Roman"/>
        <family val="1"/>
      </rPr>
      <t>Мини - моцарелла с медово- ягодным коктейлем, подаётся в шоте - 40 г</t>
    </r>
  </si>
  <si>
    <t>Индейка "Пикадилья"(индейка, запеченная  в пикантном красном соусе с овощами и белыми кореньями сельдерея и петрушки) - 130 г</t>
  </si>
  <si>
    <t>Ржаная булочка - 30 г</t>
  </si>
  <si>
    <t xml:space="preserve">Чай "Greenfield"" (черный, зеленый) – 200 мл </t>
  </si>
  <si>
    <t xml:space="preserve">Минеральная вода с газом и без газа – 500 мл  </t>
  </si>
  <si>
    <t>Чизкейк "Вишневый" и "Карамельный" в шоте (на выбор) -  100 г</t>
  </si>
  <si>
    <t>Мини - профитроли с цветными шоколадными шапочками с начинкой из нежного заварного крема - 20 г</t>
  </si>
  <si>
    <t>Пти-фуры ассорти (мини-пирожные "Трюфель" , "Делисье с фундуком", "Амаретти", "Бенье миндальное", "Профитроли", "Пралине с грецким орехом" - 600 г - 49 шт</t>
  </si>
  <si>
    <t>Канапе с лососем в кунжуте с сыром "Буко" и лепестком имбиря на хрустящем тосте - 25 г</t>
  </si>
  <si>
    <t>Мини - тарталетка, фаршированная нежным салатом из лосося и авокадо - 20 г</t>
  </si>
  <si>
    <t>Мини - тарталетка с нежным муссом из лосося с розовым перцем - 25 г</t>
  </si>
  <si>
    <t>Мини - тарталетка, фаршированная пикантной начинкой из говядины и запеченных баклажан - 20 г</t>
  </si>
  <si>
    <t>Мини - тарталетка, фаршированная легким салатом из сочных помидор и сыра "Эмменталь" - 20 г</t>
  </si>
  <si>
    <t>Салат "Овощной микс" (сочные помидоры, свежие огурцы, редис в сочетании с воздушным микс салатом и с мятной заправкой) - 75 г</t>
  </si>
  <si>
    <t>Итого выход грамм на одного человека</t>
  </si>
  <si>
    <t>Итого мл на одного человека</t>
  </si>
  <si>
    <t xml:space="preserve">Стоимость на человека </t>
  </si>
  <si>
    <t>Спринг-роллы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</si>
  <si>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Овощи "Сальса" (баклажаны, цуккини, сладкий перец, красный лук, томаты тушенные с соусом "Сальса")  -120 г</t>
  </si>
  <si>
    <t>Лимонад "Черноголовка " (в ассортименте) - 330 мл</t>
  </si>
  <si>
    <t xml:space="preserve"> Серебряная дорадо, маринованная с цедрой лимона и душистым перцем, жареная на гриле - 1 шт. - 250 г</t>
  </si>
  <si>
    <r>
      <t xml:space="preserve"> Оливки и маслины "Гигант" в чесночном маринаде с добавлением  перца "Чили" и оливкового масла - 50 г               </t>
    </r>
    <r>
      <rPr>
        <sz val="7"/>
        <rFont val="Times New Roman"/>
        <family val="1"/>
      </rPr>
      <t xml:space="preserve">                                    
                                          </t>
    </r>
  </si>
  <si>
    <t>Хлебная корзина (чиабатта,  французский багет, булочки пшеничные и ржаные, бородинский хлеб) - 60 г</t>
  </si>
  <si>
    <r>
      <t xml:space="preserve">Судак «По-московски» (филе </t>
    </r>
    <r>
      <rPr>
        <i/>
        <sz val="12"/>
        <rFont val="Times New Roman"/>
        <family val="1"/>
      </rPr>
      <t xml:space="preserve">судака, запеченное с луком, грибами и ломтиком куриного яйца под сметанным соусом и сливочным сыром) – 130 г </t>
    </r>
  </si>
  <si>
    <t>Соуса к горячим блюдам</t>
  </si>
  <si>
    <t xml:space="preserve">Блинный мешочек, фаршированный куриным жульеном и листом салата - 50 г  </t>
  </si>
  <si>
    <t xml:space="preserve">Крутон с нежным  муссом  из копченой курицы с сочным болгарским перцем и зеленью - 20 г  </t>
  </si>
  <si>
    <t>Рулет из угря в рисовой бумаге с рукколой, гречневой лапшой и спаржей - 20 г</t>
  </si>
  <si>
    <r>
      <t>Фруктовый каскад  ассотри (</t>
    </r>
    <r>
      <rPr>
        <i/>
        <u val="single"/>
        <sz val="12"/>
        <rFont val="Times New Roman"/>
        <family val="1"/>
      </rPr>
      <t>сезонных</t>
    </r>
    <r>
      <rPr>
        <i/>
        <sz val="12"/>
        <rFont val="Times New Roman"/>
        <family val="1"/>
      </rPr>
      <t>) фруктов - 2500 кг</t>
    </r>
  </si>
  <si>
    <t>Фруктовый каскад (экзотические фрукты и ягоды) - 2500 кг</t>
  </si>
  <si>
    <t>Ролл с лососем, сливочным сыром и листом салата в мексиканской тортилье - 25 г</t>
  </si>
  <si>
    <t xml:space="preserve">Салат "Боярский" (говядина, язык, курица, свежий огурец, болгарский перец, грецкий орех, соус "Провансаль") - 75 г                                                                  </t>
  </si>
  <si>
    <t>Салат «Сельдь под шубой» (филе слабосоленой сельди, свекла, картофель, морковь, репчатый лук, заправлен соусом «Майонез») - 75 г</t>
  </si>
  <si>
    <t>Шоколадный фонтан (55 см),  шоколад - 2000 г (на выбор темный, молочный, белый),  фрукты -3000 г (сезонные) - 5000 г</t>
  </si>
  <si>
    <r>
      <t xml:space="preserve">Мини - пирожки с начинкой в ассортименте - 40 г                                                                                                    </t>
    </r>
    <r>
      <rPr>
        <i/>
        <sz val="12"/>
        <color indexed="48"/>
        <rFont val="Times New Roman"/>
        <family val="1"/>
      </rPr>
      <t xml:space="preserve">
</t>
    </r>
    <r>
      <rPr>
        <i/>
        <sz val="12"/>
        <rFont val="Times New Roman"/>
        <family val="1"/>
      </rPr>
      <t>- с мясом
- с луком и яйцом
- с картофелем и грибами
- с капустой
- с яблоком</t>
    </r>
  </si>
  <si>
    <t xml:space="preserve">Ассорти солений и маринадов - 50 г    
- соленые и маринованные  огурчики 
- помидоры «Черри» маринованные
- квашеная капуста 
- чеснок маринованный, черемша  </t>
  </si>
  <si>
    <t xml:space="preserve">Салат "Оливье - классический" (отварная телятина, отварной картофель, яйцо, соленый огурец, морковка, зеленый горошек, зелень, соус "Провансаль") - 75 г </t>
  </si>
  <si>
    <t xml:space="preserve">Свиток из филе судака с сочными овощами и деликатесным соусом из вяленых на солнце томатов  - 130 г </t>
  </si>
  <si>
    <t>Картошка «По-домашнему» (отварной картофель со сливочным маслом и зеленью) - 120 г</t>
  </si>
  <si>
    <t>Овощной брошет  «Барбекю» на бамбуковых шпажках (запеченный репчатый лук, помидоры, баклажаны, цуккини, разноцветный сладкий перец) - 120 г</t>
  </si>
  <si>
    <t xml:space="preserve"> Штрудель с яблоком (любимый десерт из слоёного  бездрожжевого теста с начинкой из яблок и  дробленого миндаля) - 120 г</t>
  </si>
  <si>
    <t>** в стоимость включено 6 часов обслуживания, каждый последующий час оплачивается дополнительно</t>
  </si>
  <si>
    <t>Валован, фаршированный домашним гусиным паштетом с клюквой - 20 г</t>
  </si>
  <si>
    <t>Корзиночки с заварным кремом и глазированными фруктами - 25 г</t>
  </si>
  <si>
    <t>Канапе из ассорти сыров ("Чеддер", "Адыгейский" и "Маасдам" с разноцветным виноградом и яркими маслинами) - 15 г</t>
  </si>
  <si>
    <t xml:space="preserve">Ножка барашка запеченная - за 1 шт.  ~ 2 кг                         
- ножка молодого барашка, маринованная в домашнем красном вине с армянской аджикой, подается с соусом «Аджика домашняя» </t>
  </si>
  <si>
    <t>"Тар-тар" из лосося, с луком "Шалот", соусом "Ворчестер" в чипсовой тарталетке  – 50 г</t>
  </si>
  <si>
    <t>Канапе из семги со свежим огурчиком, салатом «Романо» с оливками  и маслинами - 25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</si>
</sst>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8"/>
      <name val="Times New Roman"/>
      <family val="1"/>
    </font>
    <font>
      <i/>
      <sz val="12"/>
      <color indexed="48"/>
      <name val="Times New Roman"/>
      <family val="1"/>
    </font>
    <font>
      <sz val="12"/>
      <color indexed="10"/>
      <name val="Wingdings"/>
      <family val="0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2" applyNumberFormat="0" applyAlignment="0" applyProtection="0"/>
    <xf numFmtId="0" fontId="39" fillId="20" borderId="3" applyNumberFormat="0" applyAlignment="0" applyProtection="0"/>
    <xf numFmtId="0" fontId="40" fillId="20" borderId="2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1" borderId="8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69" fontId="16" fillId="20" borderId="12" xfId="71" applyFont="1" applyFill="1" applyBorder="1" applyAlignment="1">
      <alignment horizontal="left" vertical="center"/>
    </xf>
    <xf numFmtId="169" fontId="17" fillId="0" borderId="13" xfId="7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7" fillId="0" borderId="0" xfId="71" applyFont="1" applyFill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7" fillId="20" borderId="12" xfId="0" applyNumberFormat="1" applyFont="1" applyFill="1" applyBorder="1" applyAlignment="1">
      <alignment/>
    </xf>
    <xf numFmtId="180" fontId="15" fillId="0" borderId="1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/>
    </xf>
    <xf numFmtId="0" fontId="17" fillId="0" borderId="13" xfId="71" applyNumberFormat="1" applyFont="1" applyFill="1" applyBorder="1" applyAlignment="1">
      <alignment horizontal="center" vertical="center" wrapText="1"/>
    </xf>
    <xf numFmtId="0" fontId="15" fillId="0" borderId="0" xfId="71" applyNumberFormat="1" applyFont="1" applyFill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20" borderId="12" xfId="71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20" borderId="14" xfId="7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180" fontId="17" fillId="0" borderId="13" xfId="71" applyNumberFormat="1" applyFont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/>
    </xf>
    <xf numFmtId="169" fontId="16" fillId="0" borderId="0" xfId="7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3" fillId="20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169" fontId="16" fillId="0" borderId="0" xfId="71" applyFont="1" applyFill="1" applyBorder="1" applyAlignment="1">
      <alignment horizontal="center"/>
    </xf>
    <xf numFmtId="0" fontId="16" fillId="2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5" fillId="0" borderId="17" xfId="7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169" fontId="16" fillId="20" borderId="18" xfId="71" applyFont="1" applyFill="1" applyBorder="1" applyAlignment="1">
      <alignment horizontal="left" vertical="center"/>
    </xf>
    <xf numFmtId="169" fontId="16" fillId="20" borderId="19" xfId="71" applyFont="1" applyFill="1" applyBorder="1" applyAlignment="1">
      <alignment horizontal="left" vertical="center"/>
    </xf>
    <xf numFmtId="0" fontId="15" fillId="20" borderId="19" xfId="0" applyFont="1" applyFill="1" applyBorder="1" applyAlignment="1">
      <alignment horizontal="center" vertical="center" wrapText="1"/>
    </xf>
    <xf numFmtId="180" fontId="15" fillId="20" borderId="19" xfId="0" applyNumberFormat="1" applyFont="1" applyFill="1" applyBorder="1" applyAlignment="1">
      <alignment vertical="center"/>
    </xf>
    <xf numFmtId="169" fontId="15" fillId="20" borderId="19" xfId="71" applyFont="1" applyFill="1" applyBorder="1" applyAlignment="1">
      <alignment horizontal="center" vertical="center"/>
    </xf>
    <xf numFmtId="169" fontId="17" fillId="0" borderId="20" xfId="71" applyFont="1" applyBorder="1" applyAlignment="1">
      <alignment horizontal="center" vertical="center" wrapText="1"/>
    </xf>
    <xf numFmtId="169" fontId="17" fillId="0" borderId="19" xfId="71" applyFont="1" applyBorder="1" applyAlignment="1">
      <alignment horizontal="center" vertical="center" wrapText="1"/>
    </xf>
    <xf numFmtId="180" fontId="17" fillId="0" borderId="20" xfId="71" applyNumberFormat="1" applyFont="1" applyBorder="1" applyAlignment="1">
      <alignment horizontal="center" vertical="center" wrapText="1"/>
    </xf>
    <xf numFmtId="0" fontId="17" fillId="0" borderId="20" xfId="7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indent="2"/>
    </xf>
    <xf numFmtId="0" fontId="13" fillId="0" borderId="21" xfId="0" applyFont="1" applyBorder="1" applyAlignment="1">
      <alignment horizontal="left"/>
    </xf>
    <xf numFmtId="0" fontId="23" fillId="25" borderId="0" xfId="0" applyFont="1" applyFill="1" applyBorder="1" applyAlignment="1">
      <alignment vertical="center" wrapText="1"/>
    </xf>
    <xf numFmtId="0" fontId="31" fillId="25" borderId="0" xfId="0" applyFont="1" applyFill="1" applyBorder="1" applyAlignment="1">
      <alignment vertical="center" wrapText="1"/>
    </xf>
    <xf numFmtId="1" fontId="23" fillId="25" borderId="22" xfId="0" applyNumberFormat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20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14" fillId="0" borderId="25" xfId="0" applyFont="1" applyBorder="1" applyAlignment="1">
      <alignment horizontal="right"/>
    </xf>
    <xf numFmtId="0" fontId="27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180" fontId="15" fillId="0" borderId="27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80" fontId="15" fillId="0" borderId="28" xfId="0" applyNumberFormat="1" applyFont="1" applyFill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30" xfId="0" applyNumberFormat="1" applyFont="1" applyBorder="1" applyAlignment="1">
      <alignment vertical="center"/>
    </xf>
    <xf numFmtId="180" fontId="15" fillId="0" borderId="29" xfId="0" applyNumberFormat="1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80" fontId="15" fillId="0" borderId="27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 shrinkToFit="1"/>
    </xf>
    <xf numFmtId="0" fontId="16" fillId="0" borderId="34" xfId="0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180" fontId="15" fillId="0" borderId="27" xfId="0" applyNumberFormat="1" applyFont="1" applyBorder="1" applyAlignment="1">
      <alignment vertical="center"/>
    </xf>
    <xf numFmtId="0" fontId="13" fillId="0" borderId="26" xfId="0" applyFont="1" applyFill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0" fontId="13" fillId="25" borderId="1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6" fillId="25" borderId="28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31" xfId="0" applyFont="1" applyBorder="1" applyAlignment="1">
      <alignment horizontal="left" vertical="center" wrapText="1" shrinkToFit="1"/>
    </xf>
    <xf numFmtId="0" fontId="13" fillId="0" borderId="35" xfId="0" applyFont="1" applyFill="1" applyBorder="1" applyAlignment="1">
      <alignment horizontal="left"/>
    </xf>
    <xf numFmtId="169" fontId="16" fillId="20" borderId="36" xfId="71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wrapText="1" shrinkToFit="1"/>
    </xf>
    <xf numFmtId="0" fontId="24" fillId="0" borderId="14" xfId="0" applyFont="1" applyFill="1" applyBorder="1" applyAlignment="1">
      <alignment horizontal="left" vertical="center" wrapText="1" shrinkToFit="1"/>
    </xf>
    <xf numFmtId="0" fontId="27" fillId="0" borderId="31" xfId="0" applyFont="1" applyBorder="1" applyAlignment="1">
      <alignment horizontal="left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13" fillId="25" borderId="26" xfId="0" applyFont="1" applyFill="1" applyBorder="1" applyAlignment="1">
      <alignment horizontal="left" vertical="center" wrapText="1" shrinkToFit="1"/>
    </xf>
    <xf numFmtId="0" fontId="13" fillId="25" borderId="14" xfId="0" applyFont="1" applyFill="1" applyBorder="1" applyAlignment="1">
      <alignment horizontal="left" vertical="center" wrapText="1" shrinkToFit="1"/>
    </xf>
    <xf numFmtId="0" fontId="13" fillId="0" borderId="31" xfId="0" applyFont="1" applyFill="1" applyBorder="1" applyAlignment="1">
      <alignment horizontal="left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69" fontId="15" fillId="0" borderId="12" xfId="71" applyFont="1" applyFill="1" applyBorder="1" applyAlignment="1">
      <alignment horizontal="center" vertical="center"/>
    </xf>
    <xf numFmtId="169" fontId="15" fillId="0" borderId="33" xfId="7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 shrinkToFit="1"/>
    </xf>
    <xf numFmtId="180" fontId="23" fillId="25" borderId="27" xfId="0" applyNumberFormat="1" applyFont="1" applyFill="1" applyBorder="1" applyAlignment="1">
      <alignment horizontal="right" vertical="center" wrapText="1"/>
    </xf>
    <xf numFmtId="0" fontId="23" fillId="25" borderId="28" xfId="0" applyFont="1" applyFill="1" applyBorder="1" applyAlignment="1">
      <alignment horizontal="right" vertical="center" wrapText="1"/>
    </xf>
    <xf numFmtId="1" fontId="23" fillId="25" borderId="29" xfId="0" applyNumberFormat="1" applyFont="1" applyFill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169" fontId="16" fillId="0" borderId="0" xfId="71" applyFont="1" applyFill="1" applyBorder="1" applyAlignment="1">
      <alignment horizontal="right" vertical="center"/>
    </xf>
    <xf numFmtId="180" fontId="15" fillId="0" borderId="39" xfId="0" applyNumberFormat="1" applyFont="1" applyFill="1" applyBorder="1" applyAlignment="1">
      <alignment vertical="center"/>
    </xf>
    <xf numFmtId="180" fontId="15" fillId="0" borderId="40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vertical="center"/>
    </xf>
    <xf numFmtId="180" fontId="15" fillId="0" borderId="41" xfId="0" applyNumberFormat="1" applyFont="1" applyFill="1" applyBorder="1" applyAlignment="1">
      <alignment vertical="center"/>
    </xf>
    <xf numFmtId="180" fontId="15" fillId="0" borderId="39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180" fontId="15" fillId="0" borderId="4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9" fontId="15" fillId="20" borderId="43" xfId="71" applyFont="1" applyFill="1" applyBorder="1" applyAlignment="1">
      <alignment horizontal="center" vertical="center"/>
    </xf>
    <xf numFmtId="0" fontId="15" fillId="0" borderId="33" xfId="71" applyNumberFormat="1" applyFont="1" applyFill="1" applyBorder="1" applyAlignment="1">
      <alignment horizontal="center" vertical="center"/>
    </xf>
    <xf numFmtId="169" fontId="15" fillId="0" borderId="17" xfId="7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180" fontId="15" fillId="0" borderId="28" xfId="0" applyNumberFormat="1" applyFont="1" applyFill="1" applyBorder="1" applyAlignment="1">
      <alignment horizontal="right" vertical="center"/>
    </xf>
    <xf numFmtId="180" fontId="15" fillId="0" borderId="21" xfId="0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180" fontId="15" fillId="0" borderId="34" xfId="0" applyNumberFormat="1" applyFont="1" applyBorder="1" applyAlignment="1">
      <alignment vertical="center"/>
    </xf>
    <xf numFmtId="0" fontId="24" fillId="0" borderId="31" xfId="0" applyFont="1" applyBorder="1" applyAlignment="1">
      <alignment horizontal="left" vertical="center" wrapText="1" shrinkToFit="1"/>
    </xf>
    <xf numFmtId="180" fontId="15" fillId="20" borderId="44" xfId="0" applyNumberFormat="1" applyFont="1" applyFill="1" applyBorder="1" applyAlignment="1">
      <alignment horizontal="right" vertical="center"/>
    </xf>
    <xf numFmtId="180" fontId="15" fillId="20" borderId="24" xfId="0" applyNumberFormat="1" applyFont="1" applyFill="1" applyBorder="1" applyAlignment="1">
      <alignment vertical="center"/>
    </xf>
    <xf numFmtId="169" fontId="16" fillId="20" borderId="43" xfId="71" applyFont="1" applyFill="1" applyBorder="1" applyAlignment="1">
      <alignment horizontal="left" vertical="center"/>
    </xf>
    <xf numFmtId="0" fontId="15" fillId="20" borderId="43" xfId="0" applyFont="1" applyFill="1" applyBorder="1" applyAlignment="1">
      <alignment horizontal="center" vertical="center" wrapText="1"/>
    </xf>
    <xf numFmtId="180" fontId="15" fillId="20" borderId="43" xfId="0" applyNumberFormat="1" applyFont="1" applyFill="1" applyBorder="1" applyAlignment="1">
      <alignment vertical="center"/>
    </xf>
    <xf numFmtId="180" fontId="15" fillId="0" borderId="42" xfId="0" applyNumberFormat="1" applyFont="1" applyBorder="1" applyAlignment="1">
      <alignment vertical="center"/>
    </xf>
    <xf numFmtId="0" fontId="13" fillId="0" borderId="45" xfId="0" applyFont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180" fontId="15" fillId="0" borderId="46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vertical="center"/>
    </xf>
    <xf numFmtId="180" fontId="35" fillId="0" borderId="41" xfId="0" applyNumberFormat="1" applyFont="1" applyFill="1" applyBorder="1" applyAlignment="1">
      <alignment vertical="center"/>
    </xf>
    <xf numFmtId="180" fontId="15" fillId="0" borderId="47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0" xfId="71" applyNumberFormat="1" applyFont="1" applyFill="1" applyBorder="1" applyAlignment="1">
      <alignment horizontal="center" vertical="center"/>
    </xf>
    <xf numFmtId="0" fontId="15" fillId="0" borderId="48" xfId="71" applyNumberFormat="1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shrinkToFit="1"/>
    </xf>
    <xf numFmtId="180" fontId="15" fillId="0" borderId="29" xfId="0" applyNumberFormat="1" applyFont="1" applyFill="1" applyBorder="1" applyAlignment="1">
      <alignment horizontal="right" vertical="center"/>
    </xf>
    <xf numFmtId="0" fontId="23" fillId="25" borderId="49" xfId="0" applyFont="1" applyFill="1" applyBorder="1" applyAlignment="1">
      <alignment horizontal="center" vertical="center" wrapText="1"/>
    </xf>
    <xf numFmtId="0" fontId="23" fillId="25" borderId="50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180" fontId="16" fillId="0" borderId="47" xfId="71" applyNumberFormat="1" applyFont="1" applyFill="1" applyBorder="1" applyAlignment="1">
      <alignment horizontal="center"/>
    </xf>
    <xf numFmtId="180" fontId="16" fillId="0" borderId="54" xfId="71" applyNumberFormat="1" applyFont="1" applyFill="1" applyBorder="1" applyAlignment="1">
      <alignment horizontal="center"/>
    </xf>
    <xf numFmtId="180" fontId="16" fillId="0" borderId="40" xfId="71" applyNumberFormat="1" applyFont="1" applyFill="1" applyBorder="1" applyAlignment="1">
      <alignment horizontal="center"/>
    </xf>
    <xf numFmtId="180" fontId="16" fillId="0" borderId="46" xfId="71" applyNumberFormat="1" applyFont="1" applyFill="1" applyBorder="1" applyAlignment="1">
      <alignment horizontal="center"/>
    </xf>
    <xf numFmtId="180" fontId="16" fillId="0" borderId="18" xfId="71" applyNumberFormat="1" applyFont="1" applyFill="1" applyBorder="1" applyAlignment="1">
      <alignment horizontal="center"/>
    </xf>
    <xf numFmtId="180" fontId="16" fillId="0" borderId="44" xfId="71" applyNumberFormat="1" applyFont="1" applyFill="1" applyBorder="1" applyAlignment="1">
      <alignment horizontal="center"/>
    </xf>
    <xf numFmtId="169" fontId="16" fillId="0" borderId="33" xfId="71" applyFont="1" applyFill="1" applyBorder="1" applyAlignment="1">
      <alignment vertical="center" wrapText="1"/>
    </xf>
    <xf numFmtId="169" fontId="16" fillId="0" borderId="0" xfId="71" applyFont="1" applyFill="1" applyBorder="1" applyAlignment="1">
      <alignment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180" fontId="17" fillId="0" borderId="1" xfId="0" applyNumberFormat="1" applyFont="1" applyBorder="1" applyAlignment="1">
      <alignment horizontal="center" vertical="center"/>
    </xf>
  </cellXfs>
  <cellStyles count="60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Acer" xfId="34"/>
    <cellStyle name="Comma_Acer" xfId="35"/>
    <cellStyle name="Currency [0]_Acer" xfId="36"/>
    <cellStyle name="Currency_Acer" xfId="37"/>
    <cellStyle name="Normal_Acer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laroux" xfId="67"/>
    <cellStyle name="Тысячи(0)" xfId="68"/>
    <cellStyle name="Тысячи_laroux" xfId="69"/>
    <cellStyle name="Упаковка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66675</xdr:rowOff>
    </xdr:from>
    <xdr:to>
      <xdr:col>6</xdr:col>
      <xdr:colOff>1085850</xdr:colOff>
      <xdr:row>8</xdr:row>
      <xdr:rowOff>200025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6675"/>
          <a:ext cx="2857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8"/>
  <sheetViews>
    <sheetView tabSelected="1" view="pageBreakPreview" zoomScaleNormal="75" zoomScaleSheetLayoutView="100" zoomScalePageLayoutView="0" workbookViewId="0" topLeftCell="B1">
      <selection activeCell="C11" sqref="C11"/>
    </sheetView>
  </sheetViews>
  <sheetFormatPr defaultColWidth="9.140625" defaultRowHeight="12.75"/>
  <cols>
    <col min="1" max="1" width="8.140625" style="1" hidden="1" customWidth="1"/>
    <col min="2" max="2" width="8.28125" style="1" customWidth="1"/>
    <col min="3" max="3" width="104.421875" style="1" customWidth="1"/>
    <col min="4" max="4" width="14.00390625" style="1" hidden="1" customWidth="1"/>
    <col min="5" max="5" width="14.7109375" style="15" customWidth="1"/>
    <col min="6" max="6" width="11.8515625" style="26" customWidth="1"/>
    <col min="7" max="7" width="16.28125" style="63" customWidth="1"/>
    <col min="8" max="8" width="0" style="33" hidden="1" customWidth="1"/>
    <col min="9" max="16384" width="9.140625" style="1" customWidth="1"/>
  </cols>
  <sheetData>
    <row r="1" spans="3:6" ht="15.75">
      <c r="C1" s="205"/>
      <c r="D1" s="205"/>
      <c r="E1" s="205"/>
      <c r="F1" s="23"/>
    </row>
    <row r="2" spans="3:6" ht="21.75" customHeight="1">
      <c r="C2" s="206" t="s">
        <v>93</v>
      </c>
      <c r="D2" s="206"/>
      <c r="E2" s="206"/>
      <c r="F2" s="23"/>
    </row>
    <row r="3" spans="3:6" ht="15.75">
      <c r="C3" s="10" t="s">
        <v>32</v>
      </c>
      <c r="D3" s="2"/>
      <c r="E3" s="12"/>
      <c r="F3" s="23"/>
    </row>
    <row r="4" spans="3:6" ht="15.75">
      <c r="C4" s="10" t="s">
        <v>3</v>
      </c>
      <c r="D4" s="2"/>
      <c r="E4" s="12"/>
      <c r="F4" s="23"/>
    </row>
    <row r="5" spans="3:6" ht="15.75">
      <c r="C5" s="1" t="s">
        <v>50</v>
      </c>
      <c r="E5" s="13"/>
      <c r="F5" s="23"/>
    </row>
    <row r="6" spans="3:6" ht="14.25" customHeight="1">
      <c r="C6" s="207" t="s">
        <v>51</v>
      </c>
      <c r="D6" s="207"/>
      <c r="E6" s="207"/>
      <c r="F6" s="23"/>
    </row>
    <row r="7" spans="3:6" ht="15.75">
      <c r="C7" s="1" t="s">
        <v>145</v>
      </c>
      <c r="E7" s="14"/>
      <c r="F7" s="23"/>
    </row>
    <row r="8" ht="15" customHeight="1">
      <c r="F8" s="23"/>
    </row>
    <row r="9" spans="5:6" ht="16.5" thickBot="1">
      <c r="E9" s="16" t="s">
        <v>38</v>
      </c>
      <c r="F9" s="23"/>
    </row>
    <row r="10" spans="2:7" ht="36" customHeight="1" thickBot="1">
      <c r="B10" s="70" t="s">
        <v>172</v>
      </c>
      <c r="C10" s="70" t="s">
        <v>39</v>
      </c>
      <c r="D10" s="71" t="s">
        <v>160</v>
      </c>
      <c r="E10" s="72" t="s">
        <v>42</v>
      </c>
      <c r="F10" s="73" t="s">
        <v>199</v>
      </c>
      <c r="G10" s="73" t="s">
        <v>200</v>
      </c>
    </row>
    <row r="11" spans="1:7" ht="24" customHeight="1" thickBot="1">
      <c r="A11" s="124"/>
      <c r="B11" s="65"/>
      <c r="C11" s="66" t="s">
        <v>29</v>
      </c>
      <c r="D11" s="67"/>
      <c r="E11" s="68"/>
      <c r="F11" s="69"/>
      <c r="G11" s="177"/>
    </row>
    <row r="12" spans="1:8" ht="33" customHeight="1" thickBot="1">
      <c r="A12" s="126">
        <f>F12*B12</f>
        <v>0</v>
      </c>
      <c r="B12" s="88">
        <v>40</v>
      </c>
      <c r="C12" s="183" t="s">
        <v>182</v>
      </c>
      <c r="D12" s="184"/>
      <c r="E12" s="152">
        <v>140</v>
      </c>
      <c r="F12" s="156"/>
      <c r="G12" s="103">
        <f>F12*E12</f>
        <v>0</v>
      </c>
      <c r="H12" s="1"/>
    </row>
    <row r="13" spans="1:8" ht="33" customHeight="1" thickBot="1">
      <c r="A13" s="126">
        <f aca="true" t="shared" si="0" ref="A13:A68">F13*B13</f>
        <v>0</v>
      </c>
      <c r="B13" s="89">
        <v>40</v>
      </c>
      <c r="C13" s="91" t="s">
        <v>190</v>
      </c>
      <c r="D13" s="55"/>
      <c r="E13" s="153">
        <v>130</v>
      </c>
      <c r="F13" s="157"/>
      <c r="G13" s="172">
        <f>F13*E13</f>
        <v>0</v>
      </c>
      <c r="H13" s="1"/>
    </row>
    <row r="14" spans="1:7" s="4" customFormat="1" ht="32.25" customHeight="1" thickBot="1">
      <c r="A14" s="126">
        <f t="shared" si="0"/>
        <v>0</v>
      </c>
      <c r="B14" s="89">
        <v>20</v>
      </c>
      <c r="C14" s="87" t="s">
        <v>107</v>
      </c>
      <c r="D14" s="55"/>
      <c r="E14" s="151">
        <v>260</v>
      </c>
      <c r="F14" s="158"/>
      <c r="G14" s="172">
        <f aca="true" t="shared" si="1" ref="G14:G68">F14*E14</f>
        <v>0</v>
      </c>
    </row>
    <row r="15" spans="1:7" s="4" customFormat="1" ht="32.25" customHeight="1" thickBot="1">
      <c r="A15" s="126">
        <f t="shared" si="0"/>
        <v>0</v>
      </c>
      <c r="B15" s="89">
        <v>25</v>
      </c>
      <c r="C15" s="92" t="s">
        <v>223</v>
      </c>
      <c r="D15" s="55"/>
      <c r="E15" s="154">
        <v>140</v>
      </c>
      <c r="F15" s="159"/>
      <c r="G15" s="172">
        <f t="shared" si="1"/>
        <v>0</v>
      </c>
    </row>
    <row r="16" spans="1:7" s="4" customFormat="1" ht="33" customHeight="1" thickBot="1">
      <c r="A16" s="126">
        <f t="shared" si="0"/>
        <v>0</v>
      </c>
      <c r="B16" s="89">
        <v>20</v>
      </c>
      <c r="C16" s="85" t="s">
        <v>280</v>
      </c>
      <c r="D16" s="55"/>
      <c r="E16" s="154">
        <v>140</v>
      </c>
      <c r="F16" s="159"/>
      <c r="G16" s="172">
        <f t="shared" si="1"/>
        <v>0</v>
      </c>
    </row>
    <row r="17" spans="1:7" s="4" customFormat="1" ht="33" customHeight="1" thickBot="1">
      <c r="A17" s="126">
        <f t="shared" si="0"/>
        <v>0</v>
      </c>
      <c r="B17" s="89">
        <v>15</v>
      </c>
      <c r="C17" s="85" t="s">
        <v>233</v>
      </c>
      <c r="D17" s="55"/>
      <c r="E17" s="154">
        <v>130</v>
      </c>
      <c r="F17" s="159"/>
      <c r="G17" s="172">
        <f t="shared" si="1"/>
        <v>0</v>
      </c>
    </row>
    <row r="18" spans="1:7" s="4" customFormat="1" ht="33" customHeight="1" thickBot="1">
      <c r="A18" s="126">
        <f t="shared" si="0"/>
        <v>0</v>
      </c>
      <c r="B18" s="89">
        <v>30</v>
      </c>
      <c r="C18" s="92" t="s">
        <v>175</v>
      </c>
      <c r="D18" s="55"/>
      <c r="E18" s="154">
        <v>140</v>
      </c>
      <c r="F18" s="159"/>
      <c r="G18" s="172">
        <f t="shared" si="1"/>
        <v>0</v>
      </c>
    </row>
    <row r="19" spans="1:8" s="4" customFormat="1" ht="39" customHeight="1" thickBot="1">
      <c r="A19" s="126">
        <f t="shared" si="0"/>
        <v>0</v>
      </c>
      <c r="B19" s="89">
        <v>50</v>
      </c>
      <c r="C19" s="87" t="s">
        <v>1</v>
      </c>
      <c r="D19" s="55" t="e">
        <f>F19*#REF!</f>
        <v>#REF!</v>
      </c>
      <c r="E19" s="151">
        <v>260</v>
      </c>
      <c r="F19" s="158"/>
      <c r="G19" s="172">
        <f t="shared" si="1"/>
        <v>0</v>
      </c>
      <c r="H19" s="50">
        <v>41</v>
      </c>
    </row>
    <row r="20" spans="1:8" s="4" customFormat="1" ht="39" customHeight="1" thickBot="1">
      <c r="A20" s="126">
        <f t="shared" si="0"/>
        <v>0</v>
      </c>
      <c r="B20" s="89">
        <v>50</v>
      </c>
      <c r="C20" s="87" t="s">
        <v>214</v>
      </c>
      <c r="D20" s="55" t="e">
        <f>F20*#REF!</f>
        <v>#REF!</v>
      </c>
      <c r="E20" s="151">
        <v>270</v>
      </c>
      <c r="F20" s="158"/>
      <c r="G20" s="172">
        <f t="shared" si="1"/>
        <v>0</v>
      </c>
      <c r="H20" s="50"/>
    </row>
    <row r="21" spans="1:8" s="4" customFormat="1" ht="39" customHeight="1" thickBot="1">
      <c r="A21" s="126">
        <f t="shared" si="0"/>
        <v>0</v>
      </c>
      <c r="B21" s="89">
        <v>50</v>
      </c>
      <c r="C21" s="167" t="s">
        <v>248</v>
      </c>
      <c r="D21" s="55" t="e">
        <f>F21*#REF!</f>
        <v>#REF!</v>
      </c>
      <c r="E21" s="151">
        <v>250</v>
      </c>
      <c r="F21" s="158"/>
      <c r="G21" s="172">
        <f t="shared" si="1"/>
        <v>0</v>
      </c>
      <c r="H21" s="50">
        <v>26</v>
      </c>
    </row>
    <row r="22" spans="1:8" s="4" customFormat="1" ht="30" customHeight="1" thickBot="1">
      <c r="A22" s="126">
        <f t="shared" si="0"/>
        <v>0</v>
      </c>
      <c r="B22" s="89">
        <v>50</v>
      </c>
      <c r="C22" s="87" t="s">
        <v>2</v>
      </c>
      <c r="D22" s="55" t="e">
        <f>F22*#REF!</f>
        <v>#REF!</v>
      </c>
      <c r="E22" s="151">
        <v>250</v>
      </c>
      <c r="F22" s="158"/>
      <c r="G22" s="172">
        <f t="shared" si="1"/>
        <v>0</v>
      </c>
      <c r="H22" s="50"/>
    </row>
    <row r="23" spans="1:8" s="4" customFormat="1" ht="41.25" customHeight="1" thickBot="1">
      <c r="A23" s="126">
        <f t="shared" si="0"/>
        <v>0</v>
      </c>
      <c r="B23" s="89">
        <v>40</v>
      </c>
      <c r="C23" s="87" t="s">
        <v>231</v>
      </c>
      <c r="D23" s="55"/>
      <c r="E23" s="151">
        <v>130</v>
      </c>
      <c r="F23" s="158"/>
      <c r="G23" s="172">
        <f t="shared" si="1"/>
        <v>0</v>
      </c>
      <c r="H23" s="50"/>
    </row>
    <row r="24" spans="1:8" ht="32.25" customHeight="1" thickBot="1">
      <c r="A24" s="126">
        <f t="shared" si="0"/>
        <v>0</v>
      </c>
      <c r="B24" s="89">
        <v>25</v>
      </c>
      <c r="C24" s="87" t="s">
        <v>283</v>
      </c>
      <c r="D24" s="55"/>
      <c r="E24" s="155">
        <v>110</v>
      </c>
      <c r="F24" s="160"/>
      <c r="G24" s="172">
        <f t="shared" si="1"/>
        <v>0</v>
      </c>
      <c r="H24" s="1"/>
    </row>
    <row r="25" spans="1:8" s="4" customFormat="1" ht="30" customHeight="1" thickBot="1">
      <c r="A25" s="126">
        <f t="shared" si="0"/>
        <v>0</v>
      </c>
      <c r="B25" s="89">
        <v>25</v>
      </c>
      <c r="C25" s="167" t="s">
        <v>300</v>
      </c>
      <c r="D25" s="106"/>
      <c r="E25" s="151">
        <v>140</v>
      </c>
      <c r="F25" s="158"/>
      <c r="G25" s="172">
        <f t="shared" si="1"/>
        <v>0</v>
      </c>
      <c r="H25" s="50"/>
    </row>
    <row r="26" spans="1:8" ht="33" customHeight="1" thickBot="1">
      <c r="A26" s="126">
        <f t="shared" si="0"/>
        <v>0</v>
      </c>
      <c r="B26" s="105">
        <v>25</v>
      </c>
      <c r="C26" s="86" t="s">
        <v>261</v>
      </c>
      <c r="D26" s="55"/>
      <c r="E26" s="154">
        <v>130</v>
      </c>
      <c r="F26" s="159"/>
      <c r="G26" s="172">
        <f t="shared" si="1"/>
        <v>0</v>
      </c>
      <c r="H26" s="1"/>
    </row>
    <row r="27" spans="1:7" s="4" customFormat="1" ht="38.25" customHeight="1" thickBot="1">
      <c r="A27" s="126">
        <f t="shared" si="0"/>
        <v>0</v>
      </c>
      <c r="B27" s="89">
        <v>25</v>
      </c>
      <c r="C27" s="87" t="s">
        <v>249</v>
      </c>
      <c r="D27" s="55"/>
      <c r="E27" s="151">
        <v>90</v>
      </c>
      <c r="F27" s="157"/>
      <c r="G27" s="172">
        <f t="shared" si="1"/>
        <v>0</v>
      </c>
    </row>
    <row r="28" spans="1:7" s="4" customFormat="1" ht="31.5" customHeight="1" thickBot="1">
      <c r="A28" s="126">
        <f t="shared" si="0"/>
        <v>0</v>
      </c>
      <c r="B28" s="89">
        <v>25</v>
      </c>
      <c r="C28" s="87" t="s">
        <v>156</v>
      </c>
      <c r="D28" s="55"/>
      <c r="E28" s="151">
        <v>90</v>
      </c>
      <c r="F28" s="159"/>
      <c r="G28" s="172">
        <f t="shared" si="1"/>
        <v>0</v>
      </c>
    </row>
    <row r="29" spans="1:8" ht="32.25" customHeight="1" thickBot="1">
      <c r="A29" s="126">
        <f t="shared" si="0"/>
        <v>0</v>
      </c>
      <c r="B29" s="89">
        <v>25</v>
      </c>
      <c r="C29" s="87" t="s">
        <v>250</v>
      </c>
      <c r="D29" s="55"/>
      <c r="E29" s="155">
        <v>80</v>
      </c>
      <c r="F29" s="160"/>
      <c r="G29" s="172">
        <f t="shared" si="1"/>
        <v>0</v>
      </c>
      <c r="H29" s="1"/>
    </row>
    <row r="30" spans="1:8" ht="33" customHeight="1" thickBot="1">
      <c r="A30" s="126">
        <f t="shared" si="0"/>
        <v>0</v>
      </c>
      <c r="B30" s="89">
        <v>20</v>
      </c>
      <c r="C30" s="91" t="s">
        <v>0</v>
      </c>
      <c r="D30" s="55"/>
      <c r="E30" s="153">
        <v>80</v>
      </c>
      <c r="F30" s="157"/>
      <c r="G30" s="172">
        <f t="shared" si="1"/>
        <v>0</v>
      </c>
      <c r="H30" s="1"/>
    </row>
    <row r="31" spans="1:8" ht="33" customHeight="1" thickBot="1">
      <c r="A31" s="126">
        <f t="shared" si="0"/>
        <v>0</v>
      </c>
      <c r="B31" s="109">
        <v>25</v>
      </c>
      <c r="C31" s="116" t="s">
        <v>183</v>
      </c>
      <c r="D31" s="106"/>
      <c r="E31" s="173">
        <v>80</v>
      </c>
      <c r="F31" s="174"/>
      <c r="G31" s="172">
        <f t="shared" si="1"/>
        <v>0</v>
      </c>
      <c r="H31" s="1"/>
    </row>
    <row r="32" spans="1:7" ht="24" customHeight="1" thickBot="1">
      <c r="A32" s="126">
        <f t="shared" si="0"/>
        <v>0</v>
      </c>
      <c r="B32" s="65"/>
      <c r="C32" s="66" t="s">
        <v>28</v>
      </c>
      <c r="D32" s="67"/>
      <c r="E32" s="68"/>
      <c r="F32" s="69"/>
      <c r="G32" s="69"/>
    </row>
    <row r="33" spans="1:7" s="4" customFormat="1" ht="43.5" customHeight="1" thickBot="1">
      <c r="A33" s="126">
        <f t="shared" si="0"/>
        <v>0</v>
      </c>
      <c r="B33" s="105">
        <v>40</v>
      </c>
      <c r="C33" s="92" t="s">
        <v>221</v>
      </c>
      <c r="D33" s="55">
        <f>F33*G298</f>
        <v>0</v>
      </c>
      <c r="E33" s="94">
        <v>130</v>
      </c>
      <c r="F33" s="99"/>
      <c r="G33" s="172">
        <f t="shared" si="1"/>
        <v>0</v>
      </c>
    </row>
    <row r="34" spans="1:7" s="4" customFormat="1" ht="43.5" customHeight="1" thickBot="1">
      <c r="A34" s="126">
        <f t="shared" si="0"/>
        <v>0</v>
      </c>
      <c r="B34" s="105">
        <v>30</v>
      </c>
      <c r="C34" s="92" t="s">
        <v>176</v>
      </c>
      <c r="D34" s="55"/>
      <c r="E34" s="94">
        <v>140</v>
      </c>
      <c r="F34" s="99"/>
      <c r="G34" s="172">
        <f t="shared" si="1"/>
        <v>0</v>
      </c>
    </row>
    <row r="35" spans="1:7" s="4" customFormat="1" ht="32.25" customHeight="1" thickBot="1">
      <c r="A35" s="126">
        <f t="shared" si="0"/>
        <v>0</v>
      </c>
      <c r="B35" s="89">
        <v>30</v>
      </c>
      <c r="C35" s="87" t="s">
        <v>247</v>
      </c>
      <c r="D35" s="55">
        <f>F35*G297</f>
        <v>0</v>
      </c>
      <c r="E35" s="95">
        <v>90</v>
      </c>
      <c r="F35" s="102"/>
      <c r="G35" s="172">
        <f t="shared" si="1"/>
        <v>0</v>
      </c>
    </row>
    <row r="36" spans="1:7" s="4" customFormat="1" ht="33" customHeight="1" thickBot="1">
      <c r="A36" s="126">
        <f t="shared" si="0"/>
        <v>0</v>
      </c>
      <c r="B36" s="89">
        <v>25</v>
      </c>
      <c r="C36" s="87" t="s">
        <v>251</v>
      </c>
      <c r="D36" s="55">
        <f>F36*G298</f>
        <v>0</v>
      </c>
      <c r="E36" s="95">
        <v>80</v>
      </c>
      <c r="F36" s="102"/>
      <c r="G36" s="172">
        <f t="shared" si="1"/>
        <v>0</v>
      </c>
    </row>
    <row r="37" spans="1:7" s="4" customFormat="1" ht="32.25" customHeight="1" thickBot="1">
      <c r="A37" s="126">
        <f t="shared" si="0"/>
        <v>0</v>
      </c>
      <c r="B37" s="105">
        <v>25</v>
      </c>
      <c r="C37" s="92" t="s">
        <v>181</v>
      </c>
      <c r="D37" s="55">
        <f>F37*G300</f>
        <v>0</v>
      </c>
      <c r="E37" s="94">
        <v>80</v>
      </c>
      <c r="F37" s="99"/>
      <c r="G37" s="172">
        <f t="shared" si="1"/>
        <v>0</v>
      </c>
    </row>
    <row r="38" spans="1:7" s="4" customFormat="1" ht="32.25" customHeight="1" thickBot="1">
      <c r="A38" s="126">
        <f t="shared" si="0"/>
        <v>0</v>
      </c>
      <c r="B38" s="89">
        <v>25</v>
      </c>
      <c r="C38" s="87" t="s">
        <v>179</v>
      </c>
      <c r="D38" s="55">
        <f>F38*G299</f>
        <v>0</v>
      </c>
      <c r="E38" s="95">
        <v>80</v>
      </c>
      <c r="F38" s="102"/>
      <c r="G38" s="172">
        <f t="shared" si="1"/>
        <v>0</v>
      </c>
    </row>
    <row r="39" spans="1:7" s="4" customFormat="1" ht="28.5" customHeight="1" thickBot="1">
      <c r="A39" s="126">
        <f t="shared" si="0"/>
        <v>0</v>
      </c>
      <c r="B39" s="89">
        <v>25</v>
      </c>
      <c r="C39" s="87" t="s">
        <v>178</v>
      </c>
      <c r="D39" s="55">
        <f>F39*G300</f>
        <v>0</v>
      </c>
      <c r="E39" s="95">
        <v>80</v>
      </c>
      <c r="F39" s="102"/>
      <c r="G39" s="172">
        <f t="shared" si="1"/>
        <v>0</v>
      </c>
    </row>
    <row r="40" spans="1:8" ht="38.25" customHeight="1" thickBot="1">
      <c r="A40" s="126">
        <f t="shared" si="0"/>
        <v>0</v>
      </c>
      <c r="B40" s="89">
        <v>25</v>
      </c>
      <c r="C40" s="91" t="s">
        <v>220</v>
      </c>
      <c r="D40" s="55">
        <f>F40*G301</f>
        <v>0</v>
      </c>
      <c r="E40" s="96">
        <v>70</v>
      </c>
      <c r="F40" s="102"/>
      <c r="G40" s="172">
        <f t="shared" si="1"/>
        <v>0</v>
      </c>
      <c r="H40" s="1"/>
    </row>
    <row r="41" spans="1:7" s="4" customFormat="1" ht="36" customHeight="1" thickBot="1">
      <c r="A41" s="126">
        <f t="shared" si="0"/>
        <v>0</v>
      </c>
      <c r="B41" s="89">
        <v>25</v>
      </c>
      <c r="C41" s="87" t="s">
        <v>194</v>
      </c>
      <c r="D41" s="55">
        <f>F41*G303</f>
        <v>0</v>
      </c>
      <c r="E41" s="95">
        <v>80</v>
      </c>
      <c r="F41" s="102"/>
      <c r="G41" s="172">
        <f t="shared" si="1"/>
        <v>0</v>
      </c>
    </row>
    <row r="42" spans="1:7" s="4" customFormat="1" ht="37.5" customHeight="1" thickBot="1">
      <c r="A42" s="126">
        <f t="shared" si="0"/>
        <v>0</v>
      </c>
      <c r="B42" s="89">
        <v>25</v>
      </c>
      <c r="C42" s="87" t="s">
        <v>252</v>
      </c>
      <c r="D42" s="55">
        <f>F42*G302</f>
        <v>0</v>
      </c>
      <c r="E42" s="95">
        <v>80</v>
      </c>
      <c r="F42" s="102"/>
      <c r="G42" s="172">
        <f t="shared" si="1"/>
        <v>0</v>
      </c>
    </row>
    <row r="43" spans="1:7" s="4" customFormat="1" ht="28.5" customHeight="1" thickBot="1">
      <c r="A43" s="126">
        <f t="shared" si="0"/>
        <v>0</v>
      </c>
      <c r="B43" s="89">
        <v>25</v>
      </c>
      <c r="C43" s="87" t="s">
        <v>180</v>
      </c>
      <c r="D43" s="55">
        <f>F43*G303</f>
        <v>0</v>
      </c>
      <c r="E43" s="95">
        <v>70</v>
      </c>
      <c r="F43" s="102"/>
      <c r="G43" s="172">
        <f t="shared" si="1"/>
        <v>0</v>
      </c>
    </row>
    <row r="44" spans="1:7" s="4" customFormat="1" ht="38.25" customHeight="1" thickBot="1">
      <c r="A44" s="126">
        <f t="shared" si="0"/>
        <v>0</v>
      </c>
      <c r="B44" s="89">
        <v>20</v>
      </c>
      <c r="C44" s="87" t="s">
        <v>295</v>
      </c>
      <c r="D44" s="55">
        <f>F44*G305</f>
        <v>0</v>
      </c>
      <c r="E44" s="95">
        <v>90</v>
      </c>
      <c r="F44" s="102"/>
      <c r="G44" s="172">
        <f t="shared" si="1"/>
        <v>0</v>
      </c>
    </row>
    <row r="45" spans="1:7" s="4" customFormat="1" ht="32.25" customHeight="1" thickBot="1">
      <c r="A45" s="126">
        <f t="shared" si="0"/>
        <v>0</v>
      </c>
      <c r="B45" s="89">
        <v>50</v>
      </c>
      <c r="C45" s="87" t="s">
        <v>278</v>
      </c>
      <c r="D45" s="55">
        <f>F45*G306</f>
        <v>0</v>
      </c>
      <c r="E45" s="95">
        <v>110</v>
      </c>
      <c r="F45" s="102"/>
      <c r="G45" s="172">
        <f t="shared" si="1"/>
        <v>0</v>
      </c>
    </row>
    <row r="46" spans="1:7" s="4" customFormat="1" ht="32.25" customHeight="1" thickBot="1">
      <c r="A46" s="126">
        <f t="shared" si="0"/>
        <v>0</v>
      </c>
      <c r="B46" s="105">
        <v>20</v>
      </c>
      <c r="C46" s="92" t="s">
        <v>157</v>
      </c>
      <c r="D46" s="55"/>
      <c r="E46" s="94">
        <v>100</v>
      </c>
      <c r="F46" s="99"/>
      <c r="G46" s="172">
        <f t="shared" si="1"/>
        <v>0</v>
      </c>
    </row>
    <row r="47" spans="1:7" s="4" customFormat="1" ht="32.25" customHeight="1" thickBot="1">
      <c r="A47" s="126">
        <f t="shared" si="0"/>
        <v>0</v>
      </c>
      <c r="B47" s="105">
        <v>15</v>
      </c>
      <c r="C47" s="92" t="s">
        <v>17</v>
      </c>
      <c r="D47" s="55"/>
      <c r="E47" s="94">
        <v>90</v>
      </c>
      <c r="F47" s="99"/>
      <c r="G47" s="172">
        <f t="shared" si="1"/>
        <v>0</v>
      </c>
    </row>
    <row r="48" spans="1:7" s="4" customFormat="1" ht="36" customHeight="1" thickBot="1">
      <c r="A48" s="126">
        <f t="shared" si="0"/>
        <v>0</v>
      </c>
      <c r="B48" s="89">
        <v>15</v>
      </c>
      <c r="C48" s="87" t="s">
        <v>109</v>
      </c>
      <c r="D48" s="55"/>
      <c r="E48" s="95">
        <v>100</v>
      </c>
      <c r="F48" s="102"/>
      <c r="G48" s="172">
        <f t="shared" si="1"/>
        <v>0</v>
      </c>
    </row>
    <row r="49" spans="1:7" s="4" customFormat="1" ht="32.25" customHeight="1" thickBot="1">
      <c r="A49" s="126">
        <f t="shared" si="0"/>
        <v>0</v>
      </c>
      <c r="B49" s="105">
        <v>40</v>
      </c>
      <c r="C49" s="92" t="s">
        <v>110</v>
      </c>
      <c r="D49" s="55"/>
      <c r="E49" s="94">
        <v>90</v>
      </c>
      <c r="F49" s="99"/>
      <c r="G49" s="172">
        <f t="shared" si="1"/>
        <v>0</v>
      </c>
    </row>
    <row r="50" spans="1:8" ht="41.25" customHeight="1" thickBot="1">
      <c r="A50" s="126">
        <f t="shared" si="0"/>
        <v>0</v>
      </c>
      <c r="B50" s="89">
        <v>25</v>
      </c>
      <c r="C50" s="115" t="s">
        <v>222</v>
      </c>
      <c r="D50" s="55">
        <f>F50*G312</f>
        <v>0</v>
      </c>
      <c r="E50" s="96">
        <v>70</v>
      </c>
      <c r="F50" s="102"/>
      <c r="G50" s="172">
        <f t="shared" si="1"/>
        <v>0</v>
      </c>
      <c r="H50" s="1"/>
    </row>
    <row r="51" spans="1:8" ht="32.25" customHeight="1" thickBot="1">
      <c r="A51" s="126">
        <f t="shared" si="0"/>
        <v>0</v>
      </c>
      <c r="B51" s="109">
        <v>20</v>
      </c>
      <c r="C51" s="104" t="s">
        <v>279</v>
      </c>
      <c r="D51" s="106">
        <f>F51*G313</f>
        <v>0</v>
      </c>
      <c r="E51" s="175">
        <v>70</v>
      </c>
      <c r="F51" s="107"/>
      <c r="G51" s="172">
        <f t="shared" si="1"/>
        <v>0</v>
      </c>
      <c r="H51" s="1"/>
    </row>
    <row r="52" spans="1:7" ht="24" customHeight="1" thickBot="1">
      <c r="A52" s="126">
        <f t="shared" si="0"/>
        <v>0</v>
      </c>
      <c r="B52" s="65"/>
      <c r="C52" s="66" t="s">
        <v>27</v>
      </c>
      <c r="D52" s="67"/>
      <c r="E52" s="68"/>
      <c r="F52" s="69"/>
      <c r="G52" s="69"/>
    </row>
    <row r="53" spans="1:7" s="4" customFormat="1" ht="36" customHeight="1" thickBot="1">
      <c r="A53" s="126">
        <f t="shared" si="0"/>
        <v>0</v>
      </c>
      <c r="B53" s="105">
        <v>50</v>
      </c>
      <c r="C53" s="92" t="s">
        <v>225</v>
      </c>
      <c r="D53" s="55">
        <f>F53*G315</f>
        <v>0</v>
      </c>
      <c r="E53" s="94">
        <v>110</v>
      </c>
      <c r="F53" s="99"/>
      <c r="G53" s="172">
        <f t="shared" si="1"/>
        <v>0</v>
      </c>
    </row>
    <row r="54" spans="1:7" s="4" customFormat="1" ht="39.75" customHeight="1" thickBot="1">
      <c r="A54" s="126">
        <f t="shared" si="0"/>
        <v>0</v>
      </c>
      <c r="B54" s="89">
        <v>50</v>
      </c>
      <c r="C54" s="115" t="s">
        <v>195</v>
      </c>
      <c r="D54" s="55">
        <f>F54*G317</f>
        <v>0</v>
      </c>
      <c r="E54" s="95">
        <v>100</v>
      </c>
      <c r="F54" s="102"/>
      <c r="G54" s="172">
        <f t="shared" si="1"/>
        <v>0</v>
      </c>
    </row>
    <row r="55" spans="1:8" ht="29.25" customHeight="1" thickBot="1">
      <c r="A55" s="126">
        <f t="shared" si="0"/>
        <v>0</v>
      </c>
      <c r="B55" s="89">
        <v>55</v>
      </c>
      <c r="C55" s="87" t="s">
        <v>246</v>
      </c>
      <c r="D55" s="55">
        <f>F55*G318</f>
        <v>0</v>
      </c>
      <c r="E55" s="96">
        <v>120</v>
      </c>
      <c r="F55" s="101"/>
      <c r="G55" s="172">
        <f t="shared" si="1"/>
        <v>0</v>
      </c>
      <c r="H55" s="1"/>
    </row>
    <row r="56" spans="1:7" s="4" customFormat="1" ht="28.5" customHeight="1" hidden="1">
      <c r="A56" s="126">
        <f t="shared" si="0"/>
        <v>0</v>
      </c>
      <c r="B56" s="89">
        <v>60</v>
      </c>
      <c r="C56" s="74"/>
      <c r="D56" s="55">
        <f>F56*G322</f>
        <v>0</v>
      </c>
      <c r="E56" s="95"/>
      <c r="F56" s="102"/>
      <c r="G56" s="172">
        <f t="shared" si="1"/>
        <v>0</v>
      </c>
    </row>
    <row r="57" spans="1:7" s="4" customFormat="1" ht="39.75" customHeight="1" thickBot="1">
      <c r="A57" s="126">
        <f t="shared" si="0"/>
        <v>0</v>
      </c>
      <c r="B57" s="89">
        <v>25</v>
      </c>
      <c r="C57" s="87" t="s">
        <v>16</v>
      </c>
      <c r="D57" s="55">
        <f>F57*G323</f>
        <v>0</v>
      </c>
      <c r="E57" s="95">
        <v>80</v>
      </c>
      <c r="F57" s="102"/>
      <c r="G57" s="172">
        <f t="shared" si="1"/>
        <v>0</v>
      </c>
    </row>
    <row r="58" spans="1:7" s="4" customFormat="1" ht="30.75" customHeight="1" thickBot="1">
      <c r="A58" s="126">
        <f t="shared" si="0"/>
        <v>0</v>
      </c>
      <c r="B58" s="89">
        <v>15</v>
      </c>
      <c r="C58" s="87" t="s">
        <v>224</v>
      </c>
      <c r="D58" s="55"/>
      <c r="E58" s="95">
        <v>110</v>
      </c>
      <c r="F58" s="102"/>
      <c r="G58" s="172">
        <f t="shared" si="1"/>
        <v>0</v>
      </c>
    </row>
    <row r="59" spans="1:7" s="4" customFormat="1" ht="39.75" customHeight="1" thickBot="1">
      <c r="A59" s="126">
        <f t="shared" si="0"/>
        <v>0</v>
      </c>
      <c r="B59" s="89">
        <v>15</v>
      </c>
      <c r="C59" s="87" t="s">
        <v>297</v>
      </c>
      <c r="D59" s="55"/>
      <c r="E59" s="95">
        <v>80</v>
      </c>
      <c r="F59" s="102"/>
      <c r="G59" s="172">
        <f t="shared" si="1"/>
        <v>0</v>
      </c>
    </row>
    <row r="60" spans="1:7" s="4" customFormat="1" ht="39.75" customHeight="1" thickBot="1">
      <c r="A60" s="126">
        <f t="shared" si="0"/>
        <v>0</v>
      </c>
      <c r="B60" s="89">
        <v>25</v>
      </c>
      <c r="C60" s="87" t="s">
        <v>108</v>
      </c>
      <c r="D60" s="55"/>
      <c r="E60" s="95">
        <v>100</v>
      </c>
      <c r="F60" s="102"/>
      <c r="G60" s="172">
        <f t="shared" si="1"/>
        <v>0</v>
      </c>
    </row>
    <row r="61" spans="1:7" s="4" customFormat="1" ht="39.75" customHeight="1" thickBot="1">
      <c r="A61" s="126">
        <f t="shared" si="0"/>
        <v>0</v>
      </c>
      <c r="B61" s="109">
        <v>20</v>
      </c>
      <c r="C61" s="104" t="s">
        <v>235</v>
      </c>
      <c r="D61" s="106"/>
      <c r="E61" s="110">
        <v>90</v>
      </c>
      <c r="F61" s="102"/>
      <c r="G61" s="172">
        <f t="shared" si="1"/>
        <v>0</v>
      </c>
    </row>
    <row r="62" spans="1:7" ht="30" customHeight="1" thickBot="1">
      <c r="A62" s="126">
        <f t="shared" si="0"/>
        <v>0</v>
      </c>
      <c r="B62" s="109">
        <v>40</v>
      </c>
      <c r="C62" s="176" t="s">
        <v>253</v>
      </c>
      <c r="D62" s="106">
        <f>F62*G574</f>
        <v>0</v>
      </c>
      <c r="E62" s="175">
        <v>100</v>
      </c>
      <c r="F62" s="165"/>
      <c r="G62" s="172">
        <f t="shared" si="1"/>
        <v>0</v>
      </c>
    </row>
    <row r="63" spans="1:7" ht="24" customHeight="1" thickBot="1">
      <c r="A63" s="126">
        <f t="shared" si="0"/>
        <v>0</v>
      </c>
      <c r="B63" s="65"/>
      <c r="C63" s="66" t="s">
        <v>143</v>
      </c>
      <c r="D63" s="67"/>
      <c r="E63" s="68"/>
      <c r="F63" s="69"/>
      <c r="G63" s="69"/>
    </row>
    <row r="64" spans="1:7" s="4" customFormat="1" ht="33" customHeight="1" thickBot="1">
      <c r="A64" s="126">
        <f t="shared" si="0"/>
        <v>0</v>
      </c>
      <c r="B64" s="88">
        <v>20</v>
      </c>
      <c r="C64" s="85" t="s">
        <v>262</v>
      </c>
      <c r="D64" s="55"/>
      <c r="E64" s="93">
        <v>140</v>
      </c>
      <c r="F64" s="99"/>
      <c r="G64" s="172">
        <f t="shared" si="1"/>
        <v>0</v>
      </c>
    </row>
    <row r="65" spans="1:7" s="4" customFormat="1" ht="33" customHeight="1" thickBot="1">
      <c r="A65" s="126">
        <f t="shared" si="0"/>
        <v>0</v>
      </c>
      <c r="B65" s="89">
        <v>25</v>
      </c>
      <c r="C65" s="85" t="s">
        <v>263</v>
      </c>
      <c r="D65" s="55"/>
      <c r="E65" s="94">
        <v>140</v>
      </c>
      <c r="F65" s="99"/>
      <c r="G65" s="172">
        <f t="shared" si="1"/>
        <v>0</v>
      </c>
    </row>
    <row r="66" spans="1:7" s="4" customFormat="1" ht="33" customHeight="1" thickBot="1">
      <c r="A66" s="126">
        <f t="shared" si="0"/>
        <v>0</v>
      </c>
      <c r="B66" s="89">
        <v>50</v>
      </c>
      <c r="C66" s="85" t="s">
        <v>299</v>
      </c>
      <c r="D66" s="55">
        <f>F66*G294</f>
        <v>0</v>
      </c>
      <c r="E66" s="94">
        <v>210</v>
      </c>
      <c r="F66" s="99"/>
      <c r="G66" s="172">
        <f t="shared" si="1"/>
        <v>0</v>
      </c>
    </row>
    <row r="67" spans="1:7" s="4" customFormat="1" ht="33" customHeight="1" thickBot="1">
      <c r="A67" s="126">
        <f t="shared" si="0"/>
        <v>0</v>
      </c>
      <c r="B67" s="89">
        <v>20</v>
      </c>
      <c r="C67" s="85" t="s">
        <v>264</v>
      </c>
      <c r="D67" s="55"/>
      <c r="E67" s="94">
        <v>120</v>
      </c>
      <c r="F67" s="99"/>
      <c r="G67" s="172">
        <f t="shared" si="1"/>
        <v>0</v>
      </c>
    </row>
    <row r="68" spans="1:7" s="4" customFormat="1" ht="33" customHeight="1" thickBot="1">
      <c r="A68" s="126">
        <f t="shared" si="0"/>
        <v>0</v>
      </c>
      <c r="B68" s="109">
        <v>20</v>
      </c>
      <c r="C68" s="161" t="s">
        <v>265</v>
      </c>
      <c r="D68" s="106"/>
      <c r="E68" s="162">
        <v>120</v>
      </c>
      <c r="F68" s="163"/>
      <c r="G68" s="172">
        <f t="shared" si="1"/>
        <v>0</v>
      </c>
    </row>
    <row r="69" spans="1:7" ht="24" customHeight="1" thickBot="1">
      <c r="A69" s="126">
        <f aca="true" t="shared" si="2" ref="A69:A106">F69*B69</f>
        <v>0</v>
      </c>
      <c r="B69" s="125"/>
      <c r="C69" s="179" t="s">
        <v>35</v>
      </c>
      <c r="D69" s="180"/>
      <c r="E69" s="181"/>
      <c r="F69" s="164"/>
      <c r="G69" s="69"/>
    </row>
    <row r="70" spans="1:7" ht="24" customHeight="1" thickBot="1">
      <c r="A70" s="126">
        <f t="shared" si="2"/>
        <v>0</v>
      </c>
      <c r="B70" s="65"/>
      <c r="C70" s="66" t="s">
        <v>36</v>
      </c>
      <c r="D70" s="67"/>
      <c r="E70" s="68"/>
      <c r="F70" s="69"/>
      <c r="G70" s="69"/>
    </row>
    <row r="71" spans="1:8" s="4" customFormat="1" ht="75" customHeight="1" thickBot="1">
      <c r="A71" s="126">
        <f t="shared" si="2"/>
        <v>0</v>
      </c>
      <c r="B71" s="105">
        <v>60</v>
      </c>
      <c r="C71" s="92" t="s">
        <v>184</v>
      </c>
      <c r="D71" s="55">
        <f>B71*F71/G272</f>
        <v>0</v>
      </c>
      <c r="E71" s="154">
        <v>350</v>
      </c>
      <c r="F71" s="189"/>
      <c r="G71" s="172">
        <f aca="true" t="shared" si="3" ref="G71:G107">F71*E71</f>
        <v>0</v>
      </c>
      <c r="H71" s="50">
        <v>50</v>
      </c>
    </row>
    <row r="72" spans="1:8" s="4" customFormat="1" ht="102" customHeight="1" thickBot="1">
      <c r="A72" s="126">
        <f t="shared" si="2"/>
        <v>0</v>
      </c>
      <c r="B72" s="89">
        <v>60</v>
      </c>
      <c r="C72" s="92" t="s">
        <v>116</v>
      </c>
      <c r="D72" s="55">
        <f>F72*G342</f>
        <v>0</v>
      </c>
      <c r="E72" s="154">
        <v>400</v>
      </c>
      <c r="F72" s="190"/>
      <c r="G72" s="172">
        <f t="shared" si="3"/>
        <v>0</v>
      </c>
      <c r="H72" s="50">
        <v>68</v>
      </c>
    </row>
    <row r="73" spans="1:9" s="4" customFormat="1" ht="102" customHeight="1" thickBot="1">
      <c r="A73" s="126">
        <f t="shared" si="2"/>
        <v>0</v>
      </c>
      <c r="B73" s="89">
        <v>50</v>
      </c>
      <c r="C73" s="167" t="s">
        <v>158</v>
      </c>
      <c r="D73" s="55"/>
      <c r="E73" s="154">
        <v>550</v>
      </c>
      <c r="F73" s="190"/>
      <c r="G73" s="172">
        <f t="shared" si="3"/>
        <v>0</v>
      </c>
      <c r="H73" s="185"/>
      <c r="I73" s="50"/>
    </row>
    <row r="74" spans="1:8" s="171" customFormat="1" ht="82.5" customHeight="1" thickBot="1">
      <c r="A74" s="126">
        <f t="shared" si="2"/>
        <v>0</v>
      </c>
      <c r="B74" s="168">
        <v>50</v>
      </c>
      <c r="C74" s="167" t="s">
        <v>230</v>
      </c>
      <c r="D74" s="169"/>
      <c r="E74" s="187">
        <v>350</v>
      </c>
      <c r="F74" s="191"/>
      <c r="G74" s="172">
        <f t="shared" si="3"/>
        <v>0</v>
      </c>
      <c r="H74" s="170"/>
    </row>
    <row r="75" spans="1:8" s="4" customFormat="1" ht="82.5" customHeight="1" thickBot="1">
      <c r="A75" s="126">
        <f t="shared" si="2"/>
        <v>0</v>
      </c>
      <c r="B75" s="89">
        <v>50</v>
      </c>
      <c r="C75" s="87" t="s">
        <v>64</v>
      </c>
      <c r="D75" s="55">
        <f>F75*G344</f>
        <v>0</v>
      </c>
      <c r="E75" s="154">
        <v>300</v>
      </c>
      <c r="F75" s="192"/>
      <c r="G75" s="172">
        <f t="shared" si="3"/>
        <v>0</v>
      </c>
      <c r="H75" s="50">
        <v>45</v>
      </c>
    </row>
    <row r="76" spans="1:8" s="4" customFormat="1" ht="80.25" customHeight="1" thickBot="1">
      <c r="A76" s="126">
        <f t="shared" si="2"/>
        <v>0</v>
      </c>
      <c r="B76" s="89">
        <v>50</v>
      </c>
      <c r="C76" s="87" t="s">
        <v>168</v>
      </c>
      <c r="D76" s="55">
        <f>F76*G341</f>
        <v>0</v>
      </c>
      <c r="E76" s="151">
        <v>280</v>
      </c>
      <c r="F76" s="190"/>
      <c r="G76" s="172">
        <f t="shared" si="3"/>
        <v>0</v>
      </c>
      <c r="H76" s="50">
        <v>37.5</v>
      </c>
    </row>
    <row r="77" spans="1:8" s="4" customFormat="1" ht="51.75" customHeight="1" thickBot="1">
      <c r="A77" s="126">
        <f t="shared" si="2"/>
        <v>0</v>
      </c>
      <c r="B77" s="89">
        <v>80</v>
      </c>
      <c r="C77" s="87" t="s">
        <v>174</v>
      </c>
      <c r="D77" s="55"/>
      <c r="E77" s="154">
        <v>650</v>
      </c>
      <c r="F77" s="192"/>
      <c r="G77" s="172">
        <f t="shared" si="3"/>
        <v>0</v>
      </c>
      <c r="H77" s="50"/>
    </row>
    <row r="78" spans="1:8" s="4" customFormat="1" ht="49.5" customHeight="1" thickBot="1">
      <c r="A78" s="126">
        <f t="shared" si="2"/>
        <v>0</v>
      </c>
      <c r="B78" s="89">
        <v>80</v>
      </c>
      <c r="C78" s="87" t="s">
        <v>62</v>
      </c>
      <c r="D78" s="55"/>
      <c r="E78" s="154">
        <v>500</v>
      </c>
      <c r="F78" s="192"/>
      <c r="G78" s="172">
        <f t="shared" si="3"/>
        <v>0</v>
      </c>
      <c r="H78" s="50"/>
    </row>
    <row r="79" spans="1:8" s="4" customFormat="1" ht="46.5" customHeight="1" thickBot="1">
      <c r="A79" s="126">
        <f t="shared" si="2"/>
        <v>0</v>
      </c>
      <c r="B79" s="89">
        <v>80</v>
      </c>
      <c r="C79" s="87" t="s">
        <v>63</v>
      </c>
      <c r="D79" s="55">
        <f>F79*G344</f>
        <v>0</v>
      </c>
      <c r="E79" s="151">
        <v>370</v>
      </c>
      <c r="F79" s="190"/>
      <c r="G79" s="172">
        <f t="shared" si="3"/>
        <v>0</v>
      </c>
      <c r="H79" s="50">
        <v>69</v>
      </c>
    </row>
    <row r="80" spans="1:8" s="4" customFormat="1" ht="56.25" customHeight="1" thickBot="1">
      <c r="A80" s="126">
        <f t="shared" si="2"/>
        <v>0</v>
      </c>
      <c r="B80" s="89">
        <v>60</v>
      </c>
      <c r="C80" s="87" t="s">
        <v>213</v>
      </c>
      <c r="D80" s="55">
        <f>F80*G346</f>
        <v>0</v>
      </c>
      <c r="E80" s="151">
        <v>160</v>
      </c>
      <c r="F80" s="193"/>
      <c r="G80" s="172">
        <f t="shared" si="3"/>
        <v>0</v>
      </c>
      <c r="H80" s="50">
        <v>22</v>
      </c>
    </row>
    <row r="81" spans="1:8" s="4" customFormat="1" ht="39" customHeight="1" thickBot="1">
      <c r="A81" s="126">
        <f t="shared" si="2"/>
        <v>0</v>
      </c>
      <c r="B81" s="109">
        <v>50</v>
      </c>
      <c r="C81" s="104" t="s">
        <v>204</v>
      </c>
      <c r="D81" s="106">
        <f>F81*G347</f>
        <v>0</v>
      </c>
      <c r="E81" s="188">
        <v>90</v>
      </c>
      <c r="F81" s="194"/>
      <c r="G81" s="172">
        <f t="shared" si="3"/>
        <v>0</v>
      </c>
      <c r="H81" s="50">
        <v>11</v>
      </c>
    </row>
    <row r="82" spans="1:7" ht="24" customHeight="1" thickBot="1">
      <c r="A82" s="126">
        <f t="shared" si="2"/>
        <v>0</v>
      </c>
      <c r="B82" s="65"/>
      <c r="C82" s="66" t="s">
        <v>37</v>
      </c>
      <c r="D82" s="67"/>
      <c r="E82" s="68"/>
      <c r="F82" s="69"/>
      <c r="G82" s="69"/>
    </row>
    <row r="83" spans="1:8" s="4" customFormat="1" ht="90.75" customHeight="1" thickBot="1">
      <c r="A83" s="126">
        <f t="shared" si="2"/>
        <v>0</v>
      </c>
      <c r="B83" s="105">
        <v>50</v>
      </c>
      <c r="C83" s="113" t="s">
        <v>241</v>
      </c>
      <c r="D83" s="55">
        <f>F83*G355</f>
        <v>0</v>
      </c>
      <c r="E83" s="94">
        <v>450</v>
      </c>
      <c r="F83" s="99"/>
      <c r="G83" s="172">
        <f t="shared" si="3"/>
        <v>0</v>
      </c>
      <c r="H83" s="50"/>
    </row>
    <row r="84" spans="1:8" s="4" customFormat="1" ht="79.5" customHeight="1" thickBot="1">
      <c r="A84" s="126">
        <f t="shared" si="2"/>
        <v>0</v>
      </c>
      <c r="B84" s="89">
        <v>50</v>
      </c>
      <c r="C84" s="114" t="s">
        <v>229</v>
      </c>
      <c r="D84" s="55">
        <f>F84*G355</f>
        <v>0</v>
      </c>
      <c r="E84" s="95">
        <v>280</v>
      </c>
      <c r="F84" s="101"/>
      <c r="G84" s="172">
        <f t="shared" si="3"/>
        <v>0</v>
      </c>
      <c r="H84" s="50">
        <v>25</v>
      </c>
    </row>
    <row r="85" spans="1:8" s="4" customFormat="1" ht="81.75" customHeight="1" thickBot="1">
      <c r="A85" s="126">
        <f t="shared" si="2"/>
        <v>0</v>
      </c>
      <c r="B85" s="89">
        <v>50</v>
      </c>
      <c r="C85" s="113" t="s">
        <v>207</v>
      </c>
      <c r="D85" s="55">
        <f>F85*G356</f>
        <v>0</v>
      </c>
      <c r="E85" s="95">
        <v>250</v>
      </c>
      <c r="F85" s="102"/>
      <c r="G85" s="172">
        <f t="shared" si="3"/>
        <v>0</v>
      </c>
      <c r="H85" s="50"/>
    </row>
    <row r="86" spans="1:8" s="4" customFormat="1" ht="79.5" customHeight="1" thickBot="1">
      <c r="A86" s="126">
        <f t="shared" si="2"/>
        <v>0</v>
      </c>
      <c r="B86" s="89">
        <v>50</v>
      </c>
      <c r="C86" s="114" t="s">
        <v>169</v>
      </c>
      <c r="D86" s="55">
        <f>F86*G357</f>
        <v>0</v>
      </c>
      <c r="E86" s="95">
        <v>200</v>
      </c>
      <c r="F86" s="101"/>
      <c r="G86" s="172">
        <f t="shared" si="3"/>
        <v>0</v>
      </c>
      <c r="H86" s="50">
        <v>23</v>
      </c>
    </row>
    <row r="87" spans="1:7" ht="43.5" customHeight="1" thickBot="1">
      <c r="A87" s="126">
        <f t="shared" si="2"/>
        <v>0</v>
      </c>
      <c r="B87" s="89">
        <v>80</v>
      </c>
      <c r="C87" s="91" t="s">
        <v>245</v>
      </c>
      <c r="D87" s="55">
        <f>F87*G361</f>
        <v>0</v>
      </c>
      <c r="E87" s="95">
        <v>250</v>
      </c>
      <c r="F87" s="101"/>
      <c r="G87" s="172">
        <f t="shared" si="3"/>
        <v>0</v>
      </c>
    </row>
    <row r="88" spans="1:8" s="45" customFormat="1" ht="48" customHeight="1" thickBot="1">
      <c r="A88" s="126">
        <f t="shared" si="2"/>
        <v>0</v>
      </c>
      <c r="B88" s="117">
        <v>100</v>
      </c>
      <c r="C88" s="115" t="s">
        <v>161</v>
      </c>
      <c r="D88" s="55">
        <f>F88*G360</f>
        <v>0</v>
      </c>
      <c r="E88" s="95">
        <v>200</v>
      </c>
      <c r="F88" s="102"/>
      <c r="G88" s="172">
        <f t="shared" si="3"/>
        <v>0</v>
      </c>
      <c r="H88" s="51">
        <v>22</v>
      </c>
    </row>
    <row r="89" spans="1:8" ht="39" customHeight="1" thickBot="1">
      <c r="A89" s="126">
        <f t="shared" si="2"/>
        <v>0</v>
      </c>
      <c r="B89" s="89">
        <v>50</v>
      </c>
      <c r="C89" s="91" t="s">
        <v>185</v>
      </c>
      <c r="D89" s="55">
        <f>F89*G364</f>
        <v>0</v>
      </c>
      <c r="E89" s="95">
        <v>250</v>
      </c>
      <c r="F89" s="101"/>
      <c r="G89" s="172">
        <f t="shared" si="3"/>
        <v>0</v>
      </c>
      <c r="H89" s="33">
        <v>33</v>
      </c>
    </row>
    <row r="90" spans="1:7" ht="71.25" customHeight="1" thickBot="1">
      <c r="A90" s="126">
        <f t="shared" si="2"/>
        <v>0</v>
      </c>
      <c r="B90" s="89">
        <v>110</v>
      </c>
      <c r="C90" s="91" t="s">
        <v>237</v>
      </c>
      <c r="D90" s="55">
        <f>F90*G362</f>
        <v>0</v>
      </c>
      <c r="E90" s="96">
        <v>250</v>
      </c>
      <c r="F90" s="57"/>
      <c r="G90" s="172">
        <f t="shared" si="3"/>
        <v>0</v>
      </c>
    </row>
    <row r="91" spans="1:8" s="4" customFormat="1" ht="72.75" customHeight="1" thickBot="1">
      <c r="A91" s="126">
        <f t="shared" si="2"/>
        <v>0</v>
      </c>
      <c r="B91" s="89">
        <v>50</v>
      </c>
      <c r="C91" s="87" t="s">
        <v>242</v>
      </c>
      <c r="D91" s="55">
        <f>F91*G366</f>
        <v>0</v>
      </c>
      <c r="E91" s="95">
        <v>90</v>
      </c>
      <c r="F91" s="102"/>
      <c r="G91" s="172">
        <f t="shared" si="3"/>
        <v>0</v>
      </c>
      <c r="H91" s="50"/>
    </row>
    <row r="92" spans="1:7" ht="53.25" customHeight="1" thickBot="1">
      <c r="A92" s="126">
        <f t="shared" si="2"/>
        <v>0</v>
      </c>
      <c r="B92" s="109">
        <v>50</v>
      </c>
      <c r="C92" s="116" t="s">
        <v>239</v>
      </c>
      <c r="D92" s="106">
        <f>F92*G369</f>
        <v>0</v>
      </c>
      <c r="E92" s="175">
        <v>140</v>
      </c>
      <c r="F92" s="111"/>
      <c r="G92" s="172">
        <f t="shared" si="3"/>
        <v>0</v>
      </c>
    </row>
    <row r="93" spans="1:7" ht="24" customHeight="1" thickBot="1">
      <c r="A93" s="126">
        <f t="shared" si="2"/>
        <v>0</v>
      </c>
      <c r="B93" s="65"/>
      <c r="C93" s="66" t="s">
        <v>34</v>
      </c>
      <c r="D93" s="67"/>
      <c r="E93" s="68"/>
      <c r="F93" s="69"/>
      <c r="G93" s="69"/>
    </row>
    <row r="94" spans="1:8" s="4" customFormat="1" ht="83.25" customHeight="1" thickBot="1">
      <c r="A94" s="126">
        <f t="shared" si="2"/>
        <v>0</v>
      </c>
      <c r="B94" s="105">
        <v>50</v>
      </c>
      <c r="C94" s="86" t="s">
        <v>65</v>
      </c>
      <c r="D94" s="55">
        <f>F94*G371</f>
        <v>0</v>
      </c>
      <c r="E94" s="97">
        <v>200</v>
      </c>
      <c r="F94" s="100"/>
      <c r="G94" s="172">
        <f t="shared" si="3"/>
        <v>0</v>
      </c>
      <c r="H94" s="50"/>
    </row>
    <row r="95" spans="1:8" s="4" customFormat="1" ht="99" customHeight="1" thickBot="1">
      <c r="A95" s="126">
        <f t="shared" si="2"/>
        <v>0</v>
      </c>
      <c r="B95" s="89">
        <v>50</v>
      </c>
      <c r="C95" s="87" t="s">
        <v>66</v>
      </c>
      <c r="D95" s="55">
        <f>F95*G372</f>
        <v>0</v>
      </c>
      <c r="E95" s="95">
        <v>380</v>
      </c>
      <c r="F95" s="102"/>
      <c r="G95" s="172">
        <f t="shared" si="3"/>
        <v>0</v>
      </c>
      <c r="H95" s="50"/>
    </row>
    <row r="96" spans="1:7" ht="103.5" customHeight="1" thickBot="1">
      <c r="A96" s="126">
        <f t="shared" si="2"/>
        <v>0</v>
      </c>
      <c r="B96" s="89">
        <v>50</v>
      </c>
      <c r="C96" s="116" t="s">
        <v>67</v>
      </c>
      <c r="D96" s="55">
        <f>F96*G373</f>
        <v>0</v>
      </c>
      <c r="E96" s="96">
        <v>170</v>
      </c>
      <c r="F96" s="111"/>
      <c r="G96" s="172">
        <f t="shared" si="3"/>
        <v>0</v>
      </c>
    </row>
    <row r="97" spans="1:7" ht="36.75" customHeight="1" thickBot="1">
      <c r="A97" s="126">
        <f t="shared" si="2"/>
        <v>0</v>
      </c>
      <c r="B97" s="109">
        <v>50</v>
      </c>
      <c r="C97" s="116" t="s">
        <v>240</v>
      </c>
      <c r="D97" s="106">
        <f>F97*G376</f>
        <v>0</v>
      </c>
      <c r="E97" s="175">
        <v>120</v>
      </c>
      <c r="F97" s="111"/>
      <c r="G97" s="172">
        <f t="shared" si="3"/>
        <v>0</v>
      </c>
    </row>
    <row r="98" spans="1:7" ht="24" customHeight="1" thickBot="1">
      <c r="A98" s="126">
        <f t="shared" si="2"/>
        <v>0</v>
      </c>
      <c r="B98" s="65"/>
      <c r="C98" s="66" t="s">
        <v>43</v>
      </c>
      <c r="D98" s="67"/>
      <c r="E98" s="68"/>
      <c r="F98" s="69"/>
      <c r="G98" s="69"/>
    </row>
    <row r="99" spans="1:8" s="4" customFormat="1" ht="39" customHeight="1" thickBot="1">
      <c r="A99" s="126">
        <f t="shared" si="2"/>
        <v>0</v>
      </c>
      <c r="B99" s="105">
        <v>50</v>
      </c>
      <c r="C99" s="118" t="s">
        <v>68</v>
      </c>
      <c r="D99" s="55">
        <f>F99*G378</f>
        <v>0</v>
      </c>
      <c r="E99" s="94">
        <v>140</v>
      </c>
      <c r="F99" s="100"/>
      <c r="G99" s="172">
        <f t="shared" si="3"/>
        <v>0</v>
      </c>
      <c r="H99" s="50">
        <v>32</v>
      </c>
    </row>
    <row r="100" spans="1:8" ht="39.75" customHeight="1" thickBot="1">
      <c r="A100" s="126">
        <f t="shared" si="2"/>
        <v>0</v>
      </c>
      <c r="B100" s="89">
        <v>20</v>
      </c>
      <c r="C100" s="91" t="s">
        <v>203</v>
      </c>
      <c r="D100" s="55">
        <f>F100*G379</f>
        <v>0</v>
      </c>
      <c r="E100" s="95">
        <v>70</v>
      </c>
      <c r="F100" s="101"/>
      <c r="G100" s="172">
        <f t="shared" si="3"/>
        <v>0</v>
      </c>
      <c r="H100" s="33">
        <v>9</v>
      </c>
    </row>
    <row r="101" spans="1:8" ht="39" customHeight="1" thickBot="1">
      <c r="A101" s="126">
        <f t="shared" si="2"/>
        <v>0</v>
      </c>
      <c r="B101" s="89">
        <v>20</v>
      </c>
      <c r="C101" s="91" t="s">
        <v>162</v>
      </c>
      <c r="D101" s="55">
        <f>F101*G380</f>
        <v>0</v>
      </c>
      <c r="E101" s="95">
        <v>70</v>
      </c>
      <c r="F101" s="101"/>
      <c r="G101" s="172">
        <f t="shared" si="3"/>
        <v>0</v>
      </c>
      <c r="H101" s="33">
        <v>9</v>
      </c>
    </row>
    <row r="102" spans="1:8" s="4" customFormat="1" ht="87" customHeight="1" thickBot="1">
      <c r="A102" s="126">
        <f t="shared" si="2"/>
        <v>0</v>
      </c>
      <c r="B102" s="89">
        <v>200</v>
      </c>
      <c r="C102" s="91" t="s">
        <v>238</v>
      </c>
      <c r="D102" s="55">
        <f>F102*G381</f>
        <v>0</v>
      </c>
      <c r="E102" s="95">
        <v>700</v>
      </c>
      <c r="F102" s="120"/>
      <c r="G102" s="172">
        <f t="shared" si="3"/>
        <v>0</v>
      </c>
      <c r="H102" s="50">
        <v>90</v>
      </c>
    </row>
    <row r="103" spans="1:8" s="4" customFormat="1" ht="39" customHeight="1" thickBot="1">
      <c r="A103" s="126">
        <f t="shared" si="2"/>
        <v>0</v>
      </c>
      <c r="B103" s="89">
        <v>50</v>
      </c>
      <c r="C103" s="87" t="s">
        <v>236</v>
      </c>
      <c r="D103" s="55">
        <f>F103*G384</f>
        <v>0</v>
      </c>
      <c r="E103" s="95">
        <v>100</v>
      </c>
      <c r="F103" s="102"/>
      <c r="G103" s="172">
        <f t="shared" si="3"/>
        <v>0</v>
      </c>
      <c r="H103" s="50">
        <v>19</v>
      </c>
    </row>
    <row r="104" spans="1:8" s="4" customFormat="1" ht="87" customHeight="1" thickBot="1">
      <c r="A104" s="126">
        <f t="shared" si="2"/>
        <v>0</v>
      </c>
      <c r="B104" s="89">
        <v>50</v>
      </c>
      <c r="C104" s="87" t="s">
        <v>208</v>
      </c>
      <c r="D104" s="55">
        <f>F104*G389</f>
        <v>0</v>
      </c>
      <c r="E104" s="95">
        <v>120</v>
      </c>
      <c r="F104" s="102"/>
      <c r="G104" s="172">
        <f t="shared" si="3"/>
        <v>0</v>
      </c>
      <c r="H104" s="50">
        <v>13</v>
      </c>
    </row>
    <row r="105" spans="1:8" s="4" customFormat="1" ht="90" customHeight="1" thickBot="1">
      <c r="A105" s="126">
        <f t="shared" si="2"/>
        <v>0</v>
      </c>
      <c r="B105" s="89">
        <v>50</v>
      </c>
      <c r="C105" s="87" t="s">
        <v>288</v>
      </c>
      <c r="D105" s="55">
        <f>F105*G390</f>
        <v>0</v>
      </c>
      <c r="E105" s="95">
        <v>100</v>
      </c>
      <c r="F105" s="102"/>
      <c r="G105" s="172">
        <f t="shared" si="3"/>
        <v>0</v>
      </c>
      <c r="H105" s="50">
        <v>7.5</v>
      </c>
    </row>
    <row r="106" spans="1:8" s="4" customFormat="1" ht="77.25" customHeight="1" thickBot="1">
      <c r="A106" s="126">
        <f t="shared" si="2"/>
        <v>0</v>
      </c>
      <c r="B106" s="89">
        <v>50</v>
      </c>
      <c r="C106" s="87" t="s">
        <v>227</v>
      </c>
      <c r="D106" s="55">
        <f>F106*G391</f>
        <v>0</v>
      </c>
      <c r="E106" s="95">
        <v>120</v>
      </c>
      <c r="F106" s="102"/>
      <c r="G106" s="172">
        <f t="shared" si="3"/>
        <v>0</v>
      </c>
      <c r="H106" s="50">
        <v>16</v>
      </c>
    </row>
    <row r="107" spans="1:8" s="4" customFormat="1" ht="39" customHeight="1" thickBot="1">
      <c r="A107" s="126">
        <f aca="true" t="shared" si="4" ref="A107:A172">F107*B107</f>
        <v>0</v>
      </c>
      <c r="B107" s="109">
        <v>50</v>
      </c>
      <c r="C107" s="104" t="s">
        <v>274</v>
      </c>
      <c r="D107" s="106">
        <f>F107*G393</f>
        <v>0</v>
      </c>
      <c r="E107" s="110">
        <v>210</v>
      </c>
      <c r="F107" s="107"/>
      <c r="G107" s="172">
        <f t="shared" si="3"/>
        <v>0</v>
      </c>
      <c r="H107" s="50">
        <v>14</v>
      </c>
    </row>
    <row r="108" spans="1:8" s="4" customFormat="1" ht="39" customHeight="1" thickBot="1">
      <c r="A108" s="126">
        <f t="shared" si="4"/>
        <v>0</v>
      </c>
      <c r="B108" s="109">
        <v>20</v>
      </c>
      <c r="C108" s="119" t="s">
        <v>177</v>
      </c>
      <c r="D108" s="106">
        <f>F108*G394</f>
        <v>0</v>
      </c>
      <c r="E108" s="110">
        <v>150</v>
      </c>
      <c r="F108" s="107"/>
      <c r="G108" s="172">
        <f aca="true" t="shared" si="5" ref="G108:G173">F108*E108</f>
        <v>0</v>
      </c>
      <c r="H108" s="50"/>
    </row>
    <row r="109" spans="1:7" ht="24" customHeight="1" thickBot="1">
      <c r="A109" s="126">
        <f t="shared" si="4"/>
        <v>0</v>
      </c>
      <c r="B109" s="65"/>
      <c r="C109" s="66" t="s">
        <v>40</v>
      </c>
      <c r="D109" s="67"/>
      <c r="E109" s="68"/>
      <c r="F109" s="69"/>
      <c r="G109" s="69"/>
    </row>
    <row r="110" spans="1:7" ht="39" customHeight="1" thickBot="1">
      <c r="A110" s="126">
        <f t="shared" si="4"/>
        <v>0</v>
      </c>
      <c r="B110" s="105">
        <v>75</v>
      </c>
      <c r="C110" s="114" t="s">
        <v>54</v>
      </c>
      <c r="D110" s="55">
        <f>F110*G394</f>
        <v>0</v>
      </c>
      <c r="E110" s="94">
        <v>240</v>
      </c>
      <c r="F110" s="100"/>
      <c r="G110" s="172">
        <f t="shared" si="5"/>
        <v>0</v>
      </c>
    </row>
    <row r="111" spans="1:8" s="4" customFormat="1" ht="39" customHeight="1" thickBot="1">
      <c r="A111" s="126">
        <f t="shared" si="4"/>
        <v>0</v>
      </c>
      <c r="B111" s="89">
        <v>75</v>
      </c>
      <c r="C111" s="113" t="s">
        <v>192</v>
      </c>
      <c r="D111" s="55">
        <f aca="true" t="shared" si="6" ref="D111:D118">F111*G396</f>
        <v>0</v>
      </c>
      <c r="E111" s="94">
        <v>220</v>
      </c>
      <c r="F111" s="99"/>
      <c r="G111" s="172">
        <f t="shared" si="5"/>
        <v>0</v>
      </c>
      <c r="H111" s="33">
        <v>37</v>
      </c>
    </row>
    <row r="112" spans="1:8" s="4" customFormat="1" ht="39" customHeight="1" thickBot="1">
      <c r="A112" s="126">
        <f t="shared" si="4"/>
        <v>0</v>
      </c>
      <c r="B112" s="89">
        <v>75</v>
      </c>
      <c r="C112" s="121" t="s">
        <v>205</v>
      </c>
      <c r="D112" s="55">
        <f t="shared" si="6"/>
        <v>0</v>
      </c>
      <c r="E112" s="95">
        <v>250</v>
      </c>
      <c r="F112" s="102"/>
      <c r="G112" s="172">
        <f t="shared" si="5"/>
        <v>0</v>
      </c>
      <c r="H112" s="33">
        <v>59</v>
      </c>
    </row>
    <row r="113" spans="1:8" s="4" customFormat="1" ht="39" customHeight="1" thickBot="1">
      <c r="A113" s="126">
        <f t="shared" si="4"/>
        <v>0</v>
      </c>
      <c r="B113" s="89">
        <v>75</v>
      </c>
      <c r="C113" s="121" t="s">
        <v>196</v>
      </c>
      <c r="D113" s="55">
        <f t="shared" si="6"/>
        <v>0</v>
      </c>
      <c r="E113" s="95">
        <v>230</v>
      </c>
      <c r="F113" s="102"/>
      <c r="G113" s="172">
        <f t="shared" si="5"/>
        <v>0</v>
      </c>
      <c r="H113" s="33">
        <v>36</v>
      </c>
    </row>
    <row r="114" spans="1:8" s="4" customFormat="1" ht="39" customHeight="1" thickBot="1">
      <c r="A114" s="126">
        <f t="shared" si="4"/>
        <v>0</v>
      </c>
      <c r="B114" s="89">
        <v>75</v>
      </c>
      <c r="C114" s="121" t="s">
        <v>58</v>
      </c>
      <c r="D114" s="55">
        <f t="shared" si="6"/>
        <v>0</v>
      </c>
      <c r="E114" s="95">
        <v>190</v>
      </c>
      <c r="F114" s="102"/>
      <c r="G114" s="172">
        <f t="shared" si="5"/>
        <v>0</v>
      </c>
      <c r="H114" s="33">
        <v>24</v>
      </c>
    </row>
    <row r="115" spans="1:8" s="4" customFormat="1" ht="39" customHeight="1" thickBot="1">
      <c r="A115" s="126">
        <f t="shared" si="4"/>
        <v>0</v>
      </c>
      <c r="B115" s="89">
        <v>75</v>
      </c>
      <c r="C115" s="121" t="s">
        <v>209</v>
      </c>
      <c r="D115" s="55">
        <f t="shared" si="6"/>
        <v>0</v>
      </c>
      <c r="E115" s="95">
        <v>240</v>
      </c>
      <c r="F115" s="102"/>
      <c r="G115" s="172">
        <f t="shared" si="5"/>
        <v>0</v>
      </c>
      <c r="H115" s="33">
        <v>34</v>
      </c>
    </row>
    <row r="116" spans="1:8" s="4" customFormat="1" ht="39" customHeight="1" thickBot="1">
      <c r="A116" s="126">
        <f t="shared" si="4"/>
        <v>0</v>
      </c>
      <c r="B116" s="89">
        <v>75</v>
      </c>
      <c r="C116" s="121" t="s">
        <v>285</v>
      </c>
      <c r="D116" s="55">
        <f t="shared" si="6"/>
        <v>0</v>
      </c>
      <c r="E116" s="95">
        <v>120</v>
      </c>
      <c r="F116" s="102"/>
      <c r="G116" s="172">
        <f t="shared" si="5"/>
        <v>0</v>
      </c>
      <c r="H116" s="33">
        <v>7.5</v>
      </c>
    </row>
    <row r="117" spans="1:8" s="4" customFormat="1" ht="39" customHeight="1" thickBot="1">
      <c r="A117" s="126">
        <f t="shared" si="4"/>
        <v>0</v>
      </c>
      <c r="B117" s="89">
        <v>75</v>
      </c>
      <c r="C117" s="121" t="s">
        <v>284</v>
      </c>
      <c r="D117" s="55">
        <f t="shared" si="6"/>
        <v>0</v>
      </c>
      <c r="E117" s="95">
        <v>200</v>
      </c>
      <c r="F117" s="102"/>
      <c r="G117" s="172">
        <f t="shared" si="5"/>
        <v>0</v>
      </c>
      <c r="H117" s="33">
        <v>31</v>
      </c>
    </row>
    <row r="118" spans="1:8" s="4" customFormat="1" ht="39" customHeight="1" thickBot="1">
      <c r="A118" s="126">
        <f t="shared" si="4"/>
        <v>0</v>
      </c>
      <c r="B118" s="89">
        <v>75</v>
      </c>
      <c r="C118" s="121" t="s">
        <v>198</v>
      </c>
      <c r="D118" s="55">
        <f t="shared" si="6"/>
        <v>0</v>
      </c>
      <c r="E118" s="95">
        <v>220</v>
      </c>
      <c r="F118" s="102"/>
      <c r="G118" s="172">
        <f t="shared" si="5"/>
        <v>0</v>
      </c>
      <c r="H118" s="33">
        <v>38</v>
      </c>
    </row>
    <row r="119" spans="1:8" s="4" customFormat="1" ht="45" customHeight="1" thickBot="1">
      <c r="A119" s="126">
        <f t="shared" si="4"/>
        <v>0</v>
      </c>
      <c r="B119" s="89">
        <v>75</v>
      </c>
      <c r="C119" s="121" t="s">
        <v>210</v>
      </c>
      <c r="D119" s="55">
        <f>F119*G405</f>
        <v>0</v>
      </c>
      <c r="E119" s="95">
        <v>220</v>
      </c>
      <c r="F119" s="102"/>
      <c r="G119" s="172">
        <f t="shared" si="5"/>
        <v>0</v>
      </c>
      <c r="H119" s="33">
        <v>43</v>
      </c>
    </row>
    <row r="120" spans="1:7" ht="39" customHeight="1" thickBot="1">
      <c r="A120" s="126">
        <f t="shared" si="4"/>
        <v>0</v>
      </c>
      <c r="B120" s="89">
        <v>75</v>
      </c>
      <c r="C120" s="122" t="s">
        <v>52</v>
      </c>
      <c r="D120" s="55">
        <f>F120*G405</f>
        <v>0</v>
      </c>
      <c r="E120" s="95">
        <v>220</v>
      </c>
      <c r="F120" s="101"/>
      <c r="G120" s="172">
        <f t="shared" si="5"/>
        <v>0</v>
      </c>
    </row>
    <row r="121" spans="1:8" ht="39" customHeight="1" thickBot="1">
      <c r="A121" s="126">
        <f t="shared" si="4"/>
        <v>0</v>
      </c>
      <c r="B121" s="89">
        <v>75</v>
      </c>
      <c r="C121" s="122" t="s">
        <v>53</v>
      </c>
      <c r="D121" s="55">
        <f>F121*G406</f>
        <v>0</v>
      </c>
      <c r="E121" s="95">
        <v>220</v>
      </c>
      <c r="F121" s="101"/>
      <c r="G121" s="172">
        <f t="shared" si="5"/>
        <v>0</v>
      </c>
      <c r="H121" s="33">
        <v>30</v>
      </c>
    </row>
    <row r="122" spans="1:8" ht="50.25" customHeight="1" thickBot="1">
      <c r="A122" s="126">
        <f t="shared" si="4"/>
        <v>0</v>
      </c>
      <c r="B122" s="89">
        <v>75</v>
      </c>
      <c r="C122" s="122" t="s">
        <v>289</v>
      </c>
      <c r="D122" s="55">
        <f>F122*G409</f>
        <v>0</v>
      </c>
      <c r="E122" s="95">
        <v>160</v>
      </c>
      <c r="F122" s="101"/>
      <c r="G122" s="172">
        <f t="shared" si="5"/>
        <v>0</v>
      </c>
      <c r="H122" s="33">
        <v>14</v>
      </c>
    </row>
    <row r="123" spans="1:8" ht="39" customHeight="1" thickBot="1">
      <c r="A123" s="126">
        <f t="shared" si="4"/>
        <v>0</v>
      </c>
      <c r="B123" s="89">
        <v>75</v>
      </c>
      <c r="C123" s="136" t="s">
        <v>232</v>
      </c>
      <c r="D123" s="55">
        <f>F123*G410</f>
        <v>0</v>
      </c>
      <c r="E123" s="95">
        <v>160</v>
      </c>
      <c r="F123" s="101"/>
      <c r="G123" s="172">
        <f t="shared" si="5"/>
        <v>0</v>
      </c>
      <c r="H123" s="33">
        <v>13</v>
      </c>
    </row>
    <row r="124" spans="1:8" ht="39" customHeight="1" thickBot="1">
      <c r="A124" s="126">
        <f t="shared" si="4"/>
        <v>0</v>
      </c>
      <c r="B124" s="89">
        <v>75</v>
      </c>
      <c r="C124" s="122" t="s">
        <v>59</v>
      </c>
      <c r="D124" s="55">
        <f>F124*G411</f>
        <v>0</v>
      </c>
      <c r="E124" s="95">
        <v>240</v>
      </c>
      <c r="F124" s="101"/>
      <c r="G124" s="172">
        <f t="shared" si="5"/>
        <v>0</v>
      </c>
      <c r="H124" s="33">
        <v>47</v>
      </c>
    </row>
    <row r="125" spans="1:8" ht="39" customHeight="1" thickBot="1">
      <c r="A125" s="126">
        <f t="shared" si="4"/>
        <v>0</v>
      </c>
      <c r="B125" s="89">
        <v>75</v>
      </c>
      <c r="C125" s="122" t="s">
        <v>216</v>
      </c>
      <c r="D125" s="55">
        <f>F125*G412</f>
        <v>0</v>
      </c>
      <c r="E125" s="95">
        <v>220</v>
      </c>
      <c r="F125" s="101"/>
      <c r="G125" s="172">
        <f t="shared" si="5"/>
        <v>0</v>
      </c>
      <c r="H125" s="33">
        <v>26</v>
      </c>
    </row>
    <row r="126" spans="1:8" ht="39" customHeight="1" thickBot="1">
      <c r="A126" s="126">
        <f t="shared" si="4"/>
        <v>0</v>
      </c>
      <c r="B126" s="89">
        <v>75</v>
      </c>
      <c r="C126" s="121" t="s">
        <v>215</v>
      </c>
      <c r="D126" s="55">
        <f>F126*G414</f>
        <v>0</v>
      </c>
      <c r="E126" s="95">
        <v>180</v>
      </c>
      <c r="F126" s="101"/>
      <c r="G126" s="172">
        <f t="shared" si="5"/>
        <v>0</v>
      </c>
      <c r="H126" s="33">
        <v>20</v>
      </c>
    </row>
    <row r="127" spans="1:8" ht="39" customHeight="1" thickBot="1">
      <c r="A127" s="126">
        <f t="shared" si="4"/>
        <v>0</v>
      </c>
      <c r="B127" s="89">
        <v>75</v>
      </c>
      <c r="C127" s="122" t="s">
        <v>211</v>
      </c>
      <c r="D127" s="55">
        <f>F127*G415</f>
        <v>0</v>
      </c>
      <c r="E127" s="95">
        <v>180</v>
      </c>
      <c r="F127" s="101"/>
      <c r="G127" s="172">
        <f t="shared" si="5"/>
        <v>0</v>
      </c>
      <c r="H127" s="33">
        <v>26</v>
      </c>
    </row>
    <row r="128" spans="1:8" ht="39" customHeight="1" thickBot="1">
      <c r="A128" s="126">
        <f t="shared" si="4"/>
        <v>0</v>
      </c>
      <c r="B128" s="89">
        <v>75</v>
      </c>
      <c r="C128" s="122" t="s">
        <v>60</v>
      </c>
      <c r="D128" s="55">
        <f>F128*G416</f>
        <v>0</v>
      </c>
      <c r="E128" s="95">
        <v>170</v>
      </c>
      <c r="F128" s="101"/>
      <c r="G128" s="172">
        <f t="shared" si="5"/>
        <v>0</v>
      </c>
      <c r="H128" s="33">
        <v>17</v>
      </c>
    </row>
    <row r="129" spans="1:8" s="4" customFormat="1" ht="39" customHeight="1" thickBot="1">
      <c r="A129" s="126">
        <f t="shared" si="4"/>
        <v>0</v>
      </c>
      <c r="B129" s="89">
        <v>75</v>
      </c>
      <c r="C129" s="121" t="s">
        <v>55</v>
      </c>
      <c r="D129" s="55"/>
      <c r="E129" s="95">
        <v>180</v>
      </c>
      <c r="F129" s="102"/>
      <c r="G129" s="172">
        <f t="shared" si="5"/>
        <v>0</v>
      </c>
      <c r="H129" s="50"/>
    </row>
    <row r="130" spans="1:8" ht="39" customHeight="1" thickBot="1">
      <c r="A130" s="126">
        <f t="shared" si="4"/>
        <v>0</v>
      </c>
      <c r="B130" s="89">
        <v>75</v>
      </c>
      <c r="C130" s="122" t="s">
        <v>218</v>
      </c>
      <c r="D130" s="55">
        <f>F130*G420</f>
        <v>0</v>
      </c>
      <c r="E130" s="95">
        <v>160</v>
      </c>
      <c r="F130" s="101"/>
      <c r="G130" s="172">
        <f t="shared" si="5"/>
        <v>0</v>
      </c>
      <c r="H130" s="33">
        <v>19</v>
      </c>
    </row>
    <row r="131" spans="1:7" ht="39" customHeight="1" thickBot="1">
      <c r="A131" s="126">
        <f t="shared" si="4"/>
        <v>0</v>
      </c>
      <c r="B131" s="89">
        <v>75</v>
      </c>
      <c r="C131" s="91" t="s">
        <v>117</v>
      </c>
      <c r="D131" s="55">
        <f>F131*G419</f>
        <v>0</v>
      </c>
      <c r="E131" s="96">
        <v>200</v>
      </c>
      <c r="F131" s="101"/>
      <c r="G131" s="172">
        <f t="shared" si="5"/>
        <v>0</v>
      </c>
    </row>
    <row r="132" spans="1:8" s="46" customFormat="1" ht="39" customHeight="1" thickBot="1">
      <c r="A132" s="126">
        <f t="shared" si="4"/>
        <v>0</v>
      </c>
      <c r="B132" s="117">
        <v>75</v>
      </c>
      <c r="C132" s="121" t="s">
        <v>266</v>
      </c>
      <c r="D132" s="55">
        <f>F132*G422</f>
        <v>0</v>
      </c>
      <c r="E132" s="95">
        <v>160</v>
      </c>
      <c r="F132" s="102"/>
      <c r="G132" s="172">
        <f t="shared" si="5"/>
        <v>0</v>
      </c>
      <c r="H132" s="51">
        <v>27</v>
      </c>
    </row>
    <row r="133" spans="1:8" ht="39" customHeight="1" thickBot="1">
      <c r="A133" s="126">
        <f t="shared" si="4"/>
        <v>0</v>
      </c>
      <c r="B133" s="109">
        <v>75</v>
      </c>
      <c r="C133" s="123" t="s">
        <v>159</v>
      </c>
      <c r="D133" s="106">
        <f>F133*G423</f>
        <v>0</v>
      </c>
      <c r="E133" s="110">
        <v>180</v>
      </c>
      <c r="F133" s="111"/>
      <c r="G133" s="172">
        <f t="shared" si="5"/>
        <v>0</v>
      </c>
      <c r="H133" s="33">
        <v>42</v>
      </c>
    </row>
    <row r="134" spans="1:7" ht="24" customHeight="1" thickBot="1">
      <c r="A134" s="126">
        <f t="shared" si="4"/>
        <v>0</v>
      </c>
      <c r="B134" s="65"/>
      <c r="C134" s="66" t="s">
        <v>92</v>
      </c>
      <c r="D134" s="67"/>
      <c r="E134" s="68"/>
      <c r="F134" s="69"/>
      <c r="G134" s="69"/>
    </row>
    <row r="135" spans="1:8" s="43" customFormat="1" ht="39" customHeight="1" thickBot="1">
      <c r="A135" s="126">
        <f t="shared" si="4"/>
        <v>0</v>
      </c>
      <c r="B135" s="196">
        <v>100</v>
      </c>
      <c r="C135" s="197" t="s">
        <v>90</v>
      </c>
      <c r="D135" s="55">
        <f>F135*G476</f>
        <v>0</v>
      </c>
      <c r="E135" s="112">
        <v>170</v>
      </c>
      <c r="F135" s="131"/>
      <c r="G135" s="103">
        <f t="shared" si="5"/>
        <v>0</v>
      </c>
      <c r="H135" s="33"/>
    </row>
    <row r="136" spans="1:8" s="43" customFormat="1" ht="39" customHeight="1" thickBot="1">
      <c r="A136" s="126">
        <f t="shared" si="4"/>
        <v>0</v>
      </c>
      <c r="B136" s="198">
        <v>100</v>
      </c>
      <c r="C136" s="199" t="s">
        <v>91</v>
      </c>
      <c r="D136" s="55">
        <f>F136*G477</f>
        <v>0</v>
      </c>
      <c r="E136" s="96">
        <v>170</v>
      </c>
      <c r="F136" s="131"/>
      <c r="G136" s="172">
        <f t="shared" si="5"/>
        <v>0</v>
      </c>
      <c r="H136" s="33"/>
    </row>
    <row r="137" spans="1:8" s="43" customFormat="1" ht="39" customHeight="1" thickBot="1">
      <c r="A137" s="126">
        <f t="shared" si="4"/>
        <v>0</v>
      </c>
      <c r="B137" s="105">
        <v>100</v>
      </c>
      <c r="C137" s="114" t="s">
        <v>69</v>
      </c>
      <c r="D137" s="55">
        <f>F137*G427</f>
        <v>0</v>
      </c>
      <c r="E137" s="97">
        <v>550</v>
      </c>
      <c r="F137" s="131"/>
      <c r="G137" s="172">
        <f t="shared" si="5"/>
        <v>0</v>
      </c>
      <c r="H137" s="33"/>
    </row>
    <row r="138" spans="1:7" ht="39" customHeight="1" thickBot="1">
      <c r="A138" s="126">
        <f t="shared" si="4"/>
        <v>0</v>
      </c>
      <c r="B138" s="89">
        <v>60</v>
      </c>
      <c r="C138" s="108" t="s">
        <v>61</v>
      </c>
      <c r="D138" s="55">
        <f>F138*G428</f>
        <v>0</v>
      </c>
      <c r="E138" s="95">
        <v>400</v>
      </c>
      <c r="F138" s="133"/>
      <c r="G138" s="172">
        <f t="shared" si="5"/>
        <v>0</v>
      </c>
    </row>
    <row r="139" spans="1:7" ht="30" customHeight="1" thickBot="1">
      <c r="A139" s="126">
        <f t="shared" si="4"/>
        <v>0</v>
      </c>
      <c r="B139" s="89">
        <v>100</v>
      </c>
      <c r="C139" s="122" t="s">
        <v>70</v>
      </c>
      <c r="D139" s="55">
        <f>F139*G430</f>
        <v>0</v>
      </c>
      <c r="E139" s="96">
        <v>280</v>
      </c>
      <c r="F139" s="132"/>
      <c r="G139" s="172">
        <f t="shared" si="5"/>
        <v>0</v>
      </c>
    </row>
    <row r="140" spans="1:8" s="4" customFormat="1" ht="30" customHeight="1" thickBot="1">
      <c r="A140" s="126">
        <f t="shared" si="4"/>
        <v>0</v>
      </c>
      <c r="B140" s="89">
        <v>100</v>
      </c>
      <c r="C140" s="122" t="s">
        <v>71</v>
      </c>
      <c r="D140" s="55">
        <f>F140*G432</f>
        <v>0</v>
      </c>
      <c r="E140" s="96">
        <v>250</v>
      </c>
      <c r="F140" s="132"/>
      <c r="G140" s="172">
        <f t="shared" si="5"/>
        <v>0</v>
      </c>
      <c r="H140" s="50"/>
    </row>
    <row r="141" spans="1:8" s="4" customFormat="1" ht="39" customHeight="1" thickBot="1">
      <c r="A141" s="126">
        <f t="shared" si="4"/>
        <v>0</v>
      </c>
      <c r="B141" s="89">
        <v>100</v>
      </c>
      <c r="C141" s="127" t="s">
        <v>234</v>
      </c>
      <c r="D141" s="55"/>
      <c r="E141" s="95">
        <v>370</v>
      </c>
      <c r="F141" s="133"/>
      <c r="G141" s="172">
        <f t="shared" si="5"/>
        <v>0</v>
      </c>
      <c r="H141" s="50"/>
    </row>
    <row r="142" spans="1:8" s="4" customFormat="1" ht="30" customHeight="1" thickBot="1">
      <c r="A142" s="126">
        <f t="shared" si="4"/>
        <v>0</v>
      </c>
      <c r="B142" s="89">
        <v>100</v>
      </c>
      <c r="C142" s="121" t="s">
        <v>73</v>
      </c>
      <c r="D142" s="55">
        <f>F142*G433</f>
        <v>0</v>
      </c>
      <c r="E142" s="95">
        <v>350</v>
      </c>
      <c r="F142" s="133"/>
      <c r="G142" s="172">
        <f t="shared" si="5"/>
        <v>0</v>
      </c>
      <c r="H142" s="50"/>
    </row>
    <row r="143" spans="1:7" ht="30" customHeight="1" thickBot="1">
      <c r="A143" s="126">
        <f t="shared" si="4"/>
        <v>0</v>
      </c>
      <c r="B143" s="89">
        <v>100</v>
      </c>
      <c r="C143" s="121" t="s">
        <v>74</v>
      </c>
      <c r="D143" s="55">
        <f>F143*G434</f>
        <v>0</v>
      </c>
      <c r="E143" s="95">
        <v>350</v>
      </c>
      <c r="F143" s="133"/>
      <c r="G143" s="172">
        <f t="shared" si="5"/>
        <v>0</v>
      </c>
    </row>
    <row r="144" spans="1:7" ht="30" customHeight="1" thickBot="1">
      <c r="A144" s="126">
        <f t="shared" si="4"/>
        <v>0</v>
      </c>
      <c r="B144" s="89">
        <v>100</v>
      </c>
      <c r="C144" s="122" t="s">
        <v>75</v>
      </c>
      <c r="D144" s="55">
        <f>F144*G436</f>
        <v>0</v>
      </c>
      <c r="E144" s="96">
        <v>270</v>
      </c>
      <c r="F144" s="132"/>
      <c r="G144" s="172">
        <f t="shared" si="5"/>
        <v>0</v>
      </c>
    </row>
    <row r="145" spans="1:7" ht="30" customHeight="1" thickBot="1">
      <c r="A145" s="126">
        <f t="shared" si="4"/>
        <v>0</v>
      </c>
      <c r="B145" s="89">
        <v>100</v>
      </c>
      <c r="C145" s="128" t="s">
        <v>76</v>
      </c>
      <c r="D145" s="55">
        <f>F145*G437</f>
        <v>0</v>
      </c>
      <c r="E145" s="96">
        <v>280</v>
      </c>
      <c r="F145" s="132"/>
      <c r="G145" s="172">
        <f t="shared" si="5"/>
        <v>0</v>
      </c>
    </row>
    <row r="146" spans="1:7" ht="48.75" customHeight="1" thickBot="1">
      <c r="A146" s="126">
        <f t="shared" si="4"/>
        <v>0</v>
      </c>
      <c r="B146" s="89">
        <v>100</v>
      </c>
      <c r="C146" s="128" t="s">
        <v>77</v>
      </c>
      <c r="D146" s="55">
        <f>F146*G439</f>
        <v>0</v>
      </c>
      <c r="E146" s="96">
        <v>270</v>
      </c>
      <c r="F146" s="132"/>
      <c r="G146" s="172">
        <f t="shared" si="5"/>
        <v>0</v>
      </c>
    </row>
    <row r="147" spans="1:8" s="4" customFormat="1" ht="39" customHeight="1" thickBot="1">
      <c r="A147" s="126">
        <f t="shared" si="4"/>
        <v>0</v>
      </c>
      <c r="B147" s="89">
        <v>1780</v>
      </c>
      <c r="C147" s="121" t="s">
        <v>201</v>
      </c>
      <c r="D147" s="55">
        <f>F147*G440</f>
        <v>0</v>
      </c>
      <c r="E147" s="95">
        <v>3000</v>
      </c>
      <c r="F147" s="133"/>
      <c r="G147" s="172">
        <f t="shared" si="5"/>
        <v>0</v>
      </c>
      <c r="H147" s="50"/>
    </row>
    <row r="148" spans="1:7" ht="34.5" customHeight="1" thickBot="1">
      <c r="A148" s="126">
        <f t="shared" si="4"/>
        <v>0</v>
      </c>
      <c r="B148" s="89">
        <v>40</v>
      </c>
      <c r="C148" s="114" t="s">
        <v>22</v>
      </c>
      <c r="D148" s="55"/>
      <c r="E148" s="94">
        <v>160</v>
      </c>
      <c r="F148" s="131"/>
      <c r="G148" s="172">
        <f t="shared" si="5"/>
        <v>0</v>
      </c>
    </row>
    <row r="149" spans="1:7" ht="34.5" customHeight="1" thickBot="1">
      <c r="A149" s="126">
        <f t="shared" si="4"/>
        <v>0</v>
      </c>
      <c r="B149" s="89">
        <v>40</v>
      </c>
      <c r="C149" s="114" t="s">
        <v>23</v>
      </c>
      <c r="D149" s="55"/>
      <c r="E149" s="94">
        <v>130</v>
      </c>
      <c r="F149" s="131"/>
      <c r="G149" s="172">
        <f t="shared" si="5"/>
        <v>0</v>
      </c>
    </row>
    <row r="150" spans="1:8" s="4" customFormat="1" ht="57" customHeight="1" thickBot="1">
      <c r="A150" s="126">
        <f t="shared" si="4"/>
        <v>0</v>
      </c>
      <c r="B150" s="89">
        <v>1000</v>
      </c>
      <c r="C150" s="121" t="s">
        <v>270</v>
      </c>
      <c r="D150" s="55">
        <f>F150*G441</f>
        <v>0</v>
      </c>
      <c r="E150" s="95">
        <v>1700</v>
      </c>
      <c r="F150" s="133"/>
      <c r="G150" s="172">
        <f t="shared" si="5"/>
        <v>0</v>
      </c>
      <c r="H150" s="50">
        <v>110</v>
      </c>
    </row>
    <row r="151" spans="1:7" ht="35.25" customHeight="1" thickBot="1">
      <c r="A151" s="126">
        <f t="shared" si="4"/>
        <v>0</v>
      </c>
      <c r="B151" s="89">
        <v>100</v>
      </c>
      <c r="C151" s="122" t="s">
        <v>79</v>
      </c>
      <c r="D151" s="55"/>
      <c r="E151" s="96">
        <v>290</v>
      </c>
      <c r="F151" s="132"/>
      <c r="G151" s="172">
        <f t="shared" si="5"/>
        <v>0</v>
      </c>
    </row>
    <row r="152" spans="1:8" s="4" customFormat="1" ht="39" customHeight="1" thickBot="1">
      <c r="A152" s="126">
        <f t="shared" si="4"/>
        <v>0</v>
      </c>
      <c r="B152" s="89">
        <v>100</v>
      </c>
      <c r="C152" s="87" t="s">
        <v>78</v>
      </c>
      <c r="D152" s="55">
        <f>F152*G443</f>
        <v>0</v>
      </c>
      <c r="E152" s="95">
        <v>260</v>
      </c>
      <c r="F152" s="102"/>
      <c r="G152" s="172">
        <f t="shared" si="5"/>
        <v>0</v>
      </c>
      <c r="H152" s="50"/>
    </row>
    <row r="153" spans="1:8" s="4" customFormat="1" ht="39" customHeight="1" thickBot="1">
      <c r="A153" s="126">
        <f t="shared" si="4"/>
        <v>0</v>
      </c>
      <c r="B153" s="89">
        <v>1900</v>
      </c>
      <c r="C153" s="87" t="s">
        <v>228</v>
      </c>
      <c r="D153" s="55">
        <f>F153*G442</f>
        <v>0</v>
      </c>
      <c r="E153" s="95">
        <v>2000</v>
      </c>
      <c r="F153" s="102"/>
      <c r="G153" s="172">
        <f t="shared" si="5"/>
        <v>0</v>
      </c>
      <c r="H153" s="50">
        <v>50</v>
      </c>
    </row>
    <row r="154" spans="1:8" s="4" customFormat="1" ht="39" customHeight="1" thickBot="1">
      <c r="A154" s="126">
        <f t="shared" si="4"/>
        <v>0</v>
      </c>
      <c r="B154" s="89">
        <v>100</v>
      </c>
      <c r="C154" s="87" t="s">
        <v>114</v>
      </c>
      <c r="D154" s="55"/>
      <c r="E154" s="95">
        <v>280</v>
      </c>
      <c r="F154" s="102"/>
      <c r="G154" s="172">
        <f t="shared" si="5"/>
        <v>0</v>
      </c>
      <c r="H154" s="50"/>
    </row>
    <row r="155" spans="1:8" ht="39" customHeight="1" thickBot="1">
      <c r="A155" s="126">
        <f t="shared" si="4"/>
        <v>0</v>
      </c>
      <c r="B155" s="89">
        <v>100</v>
      </c>
      <c r="C155" s="129" t="s">
        <v>94</v>
      </c>
      <c r="D155" s="55">
        <f>F155*G445</f>
        <v>0</v>
      </c>
      <c r="E155" s="96">
        <v>200</v>
      </c>
      <c r="F155" s="132"/>
      <c r="G155" s="172">
        <f t="shared" si="5"/>
        <v>0</v>
      </c>
      <c r="H155" s="33">
        <v>27</v>
      </c>
    </row>
    <row r="156" spans="1:8" ht="50.25" customHeight="1" thickBot="1">
      <c r="A156" s="126">
        <f t="shared" si="4"/>
        <v>0</v>
      </c>
      <c r="B156" s="109">
        <v>100</v>
      </c>
      <c r="C156" s="130" t="s">
        <v>95</v>
      </c>
      <c r="D156" s="106">
        <f>F156*G447</f>
        <v>0</v>
      </c>
      <c r="E156" s="98">
        <v>220</v>
      </c>
      <c r="F156" s="134"/>
      <c r="G156" s="200">
        <f t="shared" si="5"/>
        <v>0</v>
      </c>
      <c r="H156" s="33">
        <v>30</v>
      </c>
    </row>
    <row r="157" spans="1:7" ht="24" customHeight="1" thickBot="1">
      <c r="A157" s="126">
        <f t="shared" si="4"/>
        <v>0</v>
      </c>
      <c r="B157" s="65"/>
      <c r="C157" s="66" t="s">
        <v>44</v>
      </c>
      <c r="D157" s="67"/>
      <c r="E157" s="68"/>
      <c r="F157" s="69"/>
      <c r="G157" s="69"/>
    </row>
    <row r="158" spans="1:7" ht="30" customHeight="1" thickBot="1">
      <c r="A158" s="126">
        <f t="shared" si="4"/>
        <v>0</v>
      </c>
      <c r="B158" s="105">
        <v>250</v>
      </c>
      <c r="C158" s="114" t="s">
        <v>171</v>
      </c>
      <c r="D158" s="55">
        <f>F158*G449</f>
        <v>0</v>
      </c>
      <c r="E158" s="97">
        <v>800</v>
      </c>
      <c r="F158" s="131"/>
      <c r="G158" s="172">
        <f t="shared" si="5"/>
        <v>0</v>
      </c>
    </row>
    <row r="159" spans="1:7" ht="40.5" customHeight="1" thickBot="1">
      <c r="A159" s="126">
        <f t="shared" si="4"/>
        <v>0</v>
      </c>
      <c r="B159" s="89">
        <v>250</v>
      </c>
      <c r="C159" s="122" t="s">
        <v>273</v>
      </c>
      <c r="D159" s="55">
        <f>F159*G450</f>
        <v>0</v>
      </c>
      <c r="E159" s="96">
        <v>800</v>
      </c>
      <c r="F159" s="132"/>
      <c r="G159" s="172">
        <f t="shared" si="5"/>
        <v>0</v>
      </c>
    </row>
    <row r="160" spans="1:251" s="5" customFormat="1" ht="30" customHeight="1" thickBot="1">
      <c r="A160" s="126">
        <f t="shared" si="4"/>
        <v>0</v>
      </c>
      <c r="B160" s="89">
        <v>130</v>
      </c>
      <c r="C160" s="113" t="s">
        <v>30</v>
      </c>
      <c r="D160" s="55">
        <f>F160*G451</f>
        <v>0</v>
      </c>
      <c r="E160" s="97">
        <v>600</v>
      </c>
      <c r="F160" s="131"/>
      <c r="G160" s="172">
        <f t="shared" si="5"/>
        <v>0</v>
      </c>
      <c r="H160" s="52">
        <v>126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</row>
    <row r="161" spans="1:8" ht="39" customHeight="1" thickBot="1">
      <c r="A161" s="126">
        <f t="shared" si="4"/>
        <v>0</v>
      </c>
      <c r="B161" s="89">
        <v>130</v>
      </c>
      <c r="C161" s="135" t="s">
        <v>96</v>
      </c>
      <c r="D161" s="55">
        <f>F161*G453</f>
        <v>0</v>
      </c>
      <c r="E161" s="97">
        <v>600</v>
      </c>
      <c r="F161" s="131"/>
      <c r="G161" s="172">
        <f t="shared" si="5"/>
        <v>0</v>
      </c>
      <c r="H161" s="33">
        <v>105</v>
      </c>
    </row>
    <row r="162" spans="1:8" ht="30" customHeight="1" thickBot="1">
      <c r="A162" s="126">
        <f t="shared" si="4"/>
        <v>0</v>
      </c>
      <c r="B162" s="89">
        <v>130</v>
      </c>
      <c r="C162" s="136" t="s">
        <v>97</v>
      </c>
      <c r="D162" s="55">
        <f>F162*G454</f>
        <v>0</v>
      </c>
      <c r="E162" s="96">
        <v>600</v>
      </c>
      <c r="F162" s="132"/>
      <c r="G162" s="172">
        <f t="shared" si="5"/>
        <v>0</v>
      </c>
      <c r="H162" s="33">
        <v>107</v>
      </c>
    </row>
    <row r="163" spans="1:8" s="4" customFormat="1" ht="39" customHeight="1" thickBot="1">
      <c r="A163" s="126">
        <f t="shared" si="4"/>
        <v>0</v>
      </c>
      <c r="B163" s="89">
        <v>180</v>
      </c>
      <c r="C163" s="121" t="s">
        <v>19</v>
      </c>
      <c r="D163" s="55">
        <f>F163*G456</f>
        <v>0</v>
      </c>
      <c r="E163" s="95">
        <v>650</v>
      </c>
      <c r="F163" s="133"/>
      <c r="G163" s="172">
        <f t="shared" si="5"/>
        <v>0</v>
      </c>
      <c r="H163" s="50"/>
    </row>
    <row r="164" spans="1:8" ht="42.75" customHeight="1" thickBot="1">
      <c r="A164" s="126">
        <f t="shared" si="4"/>
        <v>0</v>
      </c>
      <c r="B164" s="89">
        <v>130</v>
      </c>
      <c r="C164" s="128" t="s">
        <v>276</v>
      </c>
      <c r="D164" s="55">
        <f>F164*G457</f>
        <v>0</v>
      </c>
      <c r="E164" s="96">
        <v>450</v>
      </c>
      <c r="F164" s="132"/>
      <c r="G164" s="172">
        <f t="shared" si="5"/>
        <v>0</v>
      </c>
      <c r="H164" s="33">
        <v>71</v>
      </c>
    </row>
    <row r="165" spans="1:8" ht="42.75" customHeight="1" thickBot="1">
      <c r="A165" s="126">
        <f t="shared" si="4"/>
        <v>0</v>
      </c>
      <c r="B165" s="89">
        <v>160</v>
      </c>
      <c r="C165" s="128" t="s">
        <v>98</v>
      </c>
      <c r="D165" s="55"/>
      <c r="E165" s="96">
        <v>450</v>
      </c>
      <c r="F165" s="132"/>
      <c r="G165" s="172">
        <f t="shared" si="5"/>
        <v>0</v>
      </c>
      <c r="H165" s="33">
        <v>64</v>
      </c>
    </row>
    <row r="166" spans="1:8" ht="42.75" customHeight="1" thickBot="1">
      <c r="A166" s="126">
        <f t="shared" si="4"/>
        <v>0</v>
      </c>
      <c r="B166" s="89">
        <v>130</v>
      </c>
      <c r="C166" s="127" t="s">
        <v>290</v>
      </c>
      <c r="D166" s="55"/>
      <c r="E166" s="96">
        <v>500</v>
      </c>
      <c r="F166" s="132"/>
      <c r="G166" s="172">
        <f t="shared" si="5"/>
        <v>0</v>
      </c>
      <c r="H166" s="56">
        <v>79</v>
      </c>
    </row>
    <row r="167" spans="1:8" s="4" customFormat="1" ht="42.75" customHeight="1" thickBot="1">
      <c r="A167" s="126">
        <f t="shared" si="4"/>
        <v>0</v>
      </c>
      <c r="B167" s="89">
        <v>130</v>
      </c>
      <c r="C167" s="127" t="s">
        <v>72</v>
      </c>
      <c r="D167" s="55"/>
      <c r="E167" s="95">
        <v>580</v>
      </c>
      <c r="F167" s="133"/>
      <c r="G167" s="172">
        <f t="shared" si="5"/>
        <v>0</v>
      </c>
      <c r="H167" s="50">
        <v>71</v>
      </c>
    </row>
    <row r="168" spans="1:8" ht="48.75" customHeight="1" thickBot="1">
      <c r="A168" s="126">
        <f t="shared" si="4"/>
        <v>0</v>
      </c>
      <c r="B168" s="89">
        <v>130</v>
      </c>
      <c r="C168" s="122" t="s">
        <v>99</v>
      </c>
      <c r="D168" s="55">
        <f>F168*G458</f>
        <v>0</v>
      </c>
      <c r="E168" s="95">
        <v>530</v>
      </c>
      <c r="F168" s="132"/>
      <c r="G168" s="172">
        <f t="shared" si="5"/>
        <v>0</v>
      </c>
      <c r="H168" s="33">
        <v>71</v>
      </c>
    </row>
    <row r="169" spans="1:7" ht="39" customHeight="1" thickBot="1">
      <c r="A169" s="126">
        <f t="shared" si="4"/>
        <v>0</v>
      </c>
      <c r="B169" s="89">
        <v>130</v>
      </c>
      <c r="C169" s="121" t="s">
        <v>100</v>
      </c>
      <c r="D169" s="55">
        <f>F169*G460</f>
        <v>0</v>
      </c>
      <c r="E169" s="95">
        <v>490</v>
      </c>
      <c r="F169" s="132"/>
      <c r="G169" s="172">
        <f t="shared" si="5"/>
        <v>0</v>
      </c>
    </row>
    <row r="170" spans="1:7" ht="30" customHeight="1" thickBot="1">
      <c r="A170" s="126">
        <f t="shared" si="4"/>
        <v>0</v>
      </c>
      <c r="B170" s="89">
        <v>120</v>
      </c>
      <c r="C170" s="122" t="s">
        <v>217</v>
      </c>
      <c r="D170" s="55"/>
      <c r="E170" s="95">
        <v>480</v>
      </c>
      <c r="F170" s="132"/>
      <c r="G170" s="172">
        <f t="shared" si="5"/>
        <v>0</v>
      </c>
    </row>
    <row r="171" spans="1:7" ht="66" customHeight="1" thickBot="1">
      <c r="A171" s="126">
        <f t="shared" si="4"/>
        <v>0</v>
      </c>
      <c r="B171" s="89">
        <v>210</v>
      </c>
      <c r="C171" s="122" t="s">
        <v>101</v>
      </c>
      <c r="D171" s="55"/>
      <c r="E171" s="95">
        <v>650</v>
      </c>
      <c r="F171" s="132"/>
      <c r="G171" s="172">
        <f t="shared" si="5"/>
        <v>0</v>
      </c>
    </row>
    <row r="172" spans="1:8" s="4" customFormat="1" ht="36.75" customHeight="1" thickBot="1">
      <c r="A172" s="126">
        <f t="shared" si="4"/>
        <v>0</v>
      </c>
      <c r="B172" s="89">
        <v>130</v>
      </c>
      <c r="C172" s="121" t="s">
        <v>103</v>
      </c>
      <c r="D172" s="55"/>
      <c r="E172" s="95">
        <v>380</v>
      </c>
      <c r="F172" s="133"/>
      <c r="G172" s="172">
        <f t="shared" si="5"/>
        <v>0</v>
      </c>
      <c r="H172" s="33"/>
    </row>
    <row r="173" spans="1:8" s="46" customFormat="1" ht="30" customHeight="1" thickBot="1">
      <c r="A173" s="126">
        <f aca="true" t="shared" si="7" ref="A173:A206">F173*B173</f>
        <v>0</v>
      </c>
      <c r="B173" s="117">
        <v>130</v>
      </c>
      <c r="C173" s="136" t="s">
        <v>187</v>
      </c>
      <c r="D173" s="55">
        <f>F173*G468</f>
        <v>0</v>
      </c>
      <c r="E173" s="95">
        <v>380</v>
      </c>
      <c r="F173" s="133"/>
      <c r="G173" s="172">
        <f t="shared" si="5"/>
        <v>0</v>
      </c>
      <c r="H173" s="50"/>
    </row>
    <row r="174" spans="1:8" ht="39" customHeight="1" thickBot="1">
      <c r="A174" s="126">
        <f t="shared" si="7"/>
        <v>0</v>
      </c>
      <c r="B174" s="89">
        <v>130</v>
      </c>
      <c r="C174" s="121" t="s">
        <v>102</v>
      </c>
      <c r="D174" s="55"/>
      <c r="E174" s="96">
        <v>380</v>
      </c>
      <c r="F174" s="132"/>
      <c r="G174" s="172">
        <f aca="true" t="shared" si="8" ref="G174:G207">F174*E174</f>
        <v>0</v>
      </c>
      <c r="H174" s="51"/>
    </row>
    <row r="175" spans="1:7" ht="39" customHeight="1" thickBot="1">
      <c r="A175" s="126">
        <f t="shared" si="7"/>
        <v>0</v>
      </c>
      <c r="B175" s="89">
        <v>130</v>
      </c>
      <c r="C175" s="122" t="s">
        <v>104</v>
      </c>
      <c r="D175" s="55"/>
      <c r="E175" s="96">
        <v>380</v>
      </c>
      <c r="F175" s="132"/>
      <c r="G175" s="172">
        <f t="shared" si="8"/>
        <v>0</v>
      </c>
    </row>
    <row r="176" spans="1:8" s="4" customFormat="1" ht="36" customHeight="1" thickBot="1">
      <c r="A176" s="126">
        <f t="shared" si="7"/>
        <v>0</v>
      </c>
      <c r="B176" s="89">
        <v>120</v>
      </c>
      <c r="C176" s="121" t="s">
        <v>118</v>
      </c>
      <c r="D176" s="55"/>
      <c r="E176" s="95">
        <v>430</v>
      </c>
      <c r="F176" s="133"/>
      <c r="G176" s="172">
        <f t="shared" si="8"/>
        <v>0</v>
      </c>
      <c r="H176" s="50"/>
    </row>
    <row r="177" spans="1:8" s="4" customFormat="1" ht="39" customHeight="1" thickBot="1">
      <c r="A177" s="126">
        <f t="shared" si="7"/>
        <v>0</v>
      </c>
      <c r="B177" s="89">
        <v>140</v>
      </c>
      <c r="C177" s="121" t="s">
        <v>56</v>
      </c>
      <c r="D177" s="55"/>
      <c r="E177" s="95">
        <v>450</v>
      </c>
      <c r="F177" s="133"/>
      <c r="G177" s="172">
        <f t="shared" si="8"/>
        <v>0</v>
      </c>
      <c r="H177" s="50"/>
    </row>
    <row r="178" spans="1:8" ht="39" customHeight="1" thickBot="1">
      <c r="A178" s="126">
        <f t="shared" si="7"/>
        <v>0</v>
      </c>
      <c r="B178" s="89">
        <v>130</v>
      </c>
      <c r="C178" s="121" t="s">
        <v>254</v>
      </c>
      <c r="D178" s="55">
        <f>F178*G480</f>
        <v>0</v>
      </c>
      <c r="E178" s="96">
        <v>360</v>
      </c>
      <c r="F178" s="132"/>
      <c r="G178" s="172">
        <f t="shared" si="8"/>
        <v>0</v>
      </c>
      <c r="H178" s="51">
        <v>51</v>
      </c>
    </row>
    <row r="179" spans="1:7" ht="39" customHeight="1" thickBot="1">
      <c r="A179" s="126">
        <f t="shared" si="7"/>
        <v>0</v>
      </c>
      <c r="B179" s="89">
        <v>250</v>
      </c>
      <c r="C179" s="121" t="s">
        <v>10</v>
      </c>
      <c r="D179" s="55">
        <f>F179*G476</f>
        <v>0</v>
      </c>
      <c r="E179" s="96">
        <v>450</v>
      </c>
      <c r="F179" s="133"/>
      <c r="G179" s="172">
        <f t="shared" si="8"/>
        <v>0</v>
      </c>
    </row>
    <row r="180" spans="1:8" s="44" customFormat="1" ht="39" customHeight="1" thickBot="1">
      <c r="A180" s="126">
        <f t="shared" si="7"/>
        <v>0</v>
      </c>
      <c r="B180" s="109">
        <v>130</v>
      </c>
      <c r="C180" s="137" t="s">
        <v>105</v>
      </c>
      <c r="D180" s="106"/>
      <c r="E180" s="175">
        <v>380</v>
      </c>
      <c r="F180" s="134"/>
      <c r="G180" s="172">
        <f t="shared" si="8"/>
        <v>0</v>
      </c>
      <c r="H180" s="33"/>
    </row>
    <row r="181" spans="1:7" ht="24" customHeight="1" thickBot="1">
      <c r="A181" s="126">
        <f t="shared" si="7"/>
        <v>0</v>
      </c>
      <c r="B181" s="65"/>
      <c r="C181" s="66" t="s">
        <v>47</v>
      </c>
      <c r="D181" s="67"/>
      <c r="E181" s="68"/>
      <c r="F181" s="69"/>
      <c r="G181" s="69"/>
    </row>
    <row r="182" spans="1:8" s="4" customFormat="1" ht="68.25" customHeight="1" thickBot="1">
      <c r="A182" s="126">
        <f t="shared" si="7"/>
        <v>0</v>
      </c>
      <c r="B182" s="105">
        <v>5000</v>
      </c>
      <c r="C182" s="113" t="s">
        <v>115</v>
      </c>
      <c r="D182" s="55">
        <f>F182*G478</f>
        <v>0</v>
      </c>
      <c r="E182" s="94">
        <v>16500</v>
      </c>
      <c r="F182" s="138"/>
      <c r="G182" s="172">
        <f t="shared" si="8"/>
        <v>0</v>
      </c>
      <c r="H182" s="50"/>
    </row>
    <row r="183" spans="1:8" s="4" customFormat="1" ht="52.5" customHeight="1" thickBot="1">
      <c r="A183" s="126">
        <f t="shared" si="7"/>
        <v>0</v>
      </c>
      <c r="B183" s="89">
        <v>2000</v>
      </c>
      <c r="C183" s="113" t="s">
        <v>206</v>
      </c>
      <c r="D183" s="55">
        <f>F183*G479</f>
        <v>0</v>
      </c>
      <c r="E183" s="95">
        <v>6000</v>
      </c>
      <c r="F183" s="102"/>
      <c r="G183" s="172">
        <f t="shared" si="8"/>
        <v>0</v>
      </c>
      <c r="H183" s="50"/>
    </row>
    <row r="184" spans="1:8" s="4" customFormat="1" ht="57" customHeight="1" thickBot="1">
      <c r="A184" s="126">
        <f t="shared" si="7"/>
        <v>0</v>
      </c>
      <c r="B184" s="89">
        <v>2000</v>
      </c>
      <c r="C184" s="121" t="s">
        <v>298</v>
      </c>
      <c r="D184" s="55">
        <f>F184*G480</f>
        <v>0</v>
      </c>
      <c r="E184" s="95">
        <v>7500</v>
      </c>
      <c r="F184" s="133"/>
      <c r="G184" s="172">
        <f t="shared" si="8"/>
        <v>0</v>
      </c>
      <c r="H184" s="50"/>
    </row>
    <row r="185" spans="1:8" s="4" customFormat="1" ht="55.5" customHeight="1" thickBot="1">
      <c r="A185" s="126">
        <f t="shared" si="7"/>
        <v>0</v>
      </c>
      <c r="B185" s="90">
        <v>4000</v>
      </c>
      <c r="C185" s="137" t="s">
        <v>226</v>
      </c>
      <c r="D185" s="106">
        <f>F185*G481</f>
        <v>0</v>
      </c>
      <c r="E185" s="186">
        <v>8000</v>
      </c>
      <c r="F185" s="139"/>
      <c r="G185" s="172">
        <f t="shared" si="8"/>
        <v>0</v>
      </c>
      <c r="H185" s="50">
        <v>1010</v>
      </c>
    </row>
    <row r="186" spans="1:7" ht="24" customHeight="1" thickBot="1">
      <c r="A186" s="126">
        <f t="shared" si="7"/>
        <v>0</v>
      </c>
      <c r="B186" s="65"/>
      <c r="C186" s="66" t="s">
        <v>277</v>
      </c>
      <c r="D186" s="67"/>
      <c r="E186" s="181"/>
      <c r="F186" s="69"/>
      <c r="G186" s="69"/>
    </row>
    <row r="187" spans="1:8" s="44" customFormat="1" ht="39" customHeight="1" thickBot="1">
      <c r="A187" s="126">
        <f t="shared" si="7"/>
        <v>0</v>
      </c>
      <c r="B187" s="105">
        <v>50</v>
      </c>
      <c r="C187" s="114" t="s">
        <v>129</v>
      </c>
      <c r="D187" s="55">
        <f>F187*G520</f>
        <v>0</v>
      </c>
      <c r="E187" s="112">
        <v>70</v>
      </c>
      <c r="F187" s="131"/>
      <c r="G187" s="172">
        <f t="shared" si="8"/>
        <v>0</v>
      </c>
      <c r="H187" s="53"/>
    </row>
    <row r="188" spans="1:8" s="44" customFormat="1" ht="39" customHeight="1" thickBot="1">
      <c r="A188" s="126">
        <f t="shared" si="7"/>
        <v>0</v>
      </c>
      <c r="B188" s="105">
        <v>50</v>
      </c>
      <c r="C188" s="114" t="s">
        <v>130</v>
      </c>
      <c r="D188" s="55"/>
      <c r="E188" s="96">
        <v>70</v>
      </c>
      <c r="F188" s="131"/>
      <c r="G188" s="172">
        <f t="shared" si="8"/>
        <v>0</v>
      </c>
      <c r="H188" s="53"/>
    </row>
    <row r="189" spans="1:8" s="44" customFormat="1" ht="39" customHeight="1" thickBot="1">
      <c r="A189" s="126">
        <f t="shared" si="7"/>
        <v>0</v>
      </c>
      <c r="B189" s="105">
        <v>50</v>
      </c>
      <c r="C189" s="114" t="s">
        <v>131</v>
      </c>
      <c r="D189" s="55"/>
      <c r="E189" s="96">
        <v>70</v>
      </c>
      <c r="F189" s="131"/>
      <c r="G189" s="172">
        <f t="shared" si="8"/>
        <v>0</v>
      </c>
      <c r="H189" s="53"/>
    </row>
    <row r="190" spans="1:8" s="44" customFormat="1" ht="39" customHeight="1" thickBot="1">
      <c r="A190" s="126">
        <f t="shared" si="7"/>
        <v>0</v>
      </c>
      <c r="B190" s="105">
        <v>50</v>
      </c>
      <c r="C190" s="114" t="s">
        <v>132</v>
      </c>
      <c r="D190" s="55"/>
      <c r="E190" s="96">
        <v>70</v>
      </c>
      <c r="F190" s="131"/>
      <c r="G190" s="172">
        <f t="shared" si="8"/>
        <v>0</v>
      </c>
      <c r="H190" s="53"/>
    </row>
    <row r="191" spans="1:8" s="44" customFormat="1" ht="39" customHeight="1" thickBot="1">
      <c r="A191" s="126">
        <f t="shared" si="7"/>
        <v>0</v>
      </c>
      <c r="B191" s="105">
        <v>50</v>
      </c>
      <c r="C191" s="114" t="s">
        <v>133</v>
      </c>
      <c r="D191" s="55"/>
      <c r="E191" s="96">
        <v>70</v>
      </c>
      <c r="F191" s="131"/>
      <c r="G191" s="172">
        <f t="shared" si="8"/>
        <v>0</v>
      </c>
      <c r="H191" s="53"/>
    </row>
    <row r="192" spans="1:8" s="44" customFormat="1" ht="39" customHeight="1" thickBot="1">
      <c r="A192" s="126">
        <f t="shared" si="7"/>
        <v>0</v>
      </c>
      <c r="B192" s="105">
        <v>50</v>
      </c>
      <c r="C192" s="114" t="s">
        <v>134</v>
      </c>
      <c r="D192" s="55"/>
      <c r="E192" s="96">
        <v>70</v>
      </c>
      <c r="F192" s="131"/>
      <c r="G192" s="172">
        <f t="shared" si="8"/>
        <v>0</v>
      </c>
      <c r="H192" s="53"/>
    </row>
    <row r="193" spans="1:8" s="44" customFormat="1" ht="39" customHeight="1" thickBot="1">
      <c r="A193" s="126">
        <f t="shared" si="7"/>
        <v>0</v>
      </c>
      <c r="B193" s="105">
        <v>50</v>
      </c>
      <c r="C193" s="114" t="s">
        <v>135</v>
      </c>
      <c r="D193" s="55"/>
      <c r="E193" s="96">
        <v>70</v>
      </c>
      <c r="F193" s="131"/>
      <c r="G193" s="172">
        <f t="shared" si="8"/>
        <v>0</v>
      </c>
      <c r="H193" s="53"/>
    </row>
    <row r="194" spans="1:8" s="44" customFormat="1" ht="39" customHeight="1" thickBot="1">
      <c r="A194" s="126">
        <f t="shared" si="7"/>
        <v>0</v>
      </c>
      <c r="B194" s="89">
        <v>50</v>
      </c>
      <c r="C194" s="122" t="s">
        <v>136</v>
      </c>
      <c r="D194" s="55"/>
      <c r="E194" s="96">
        <v>70</v>
      </c>
      <c r="F194" s="132"/>
      <c r="G194" s="172">
        <f t="shared" si="8"/>
        <v>0</v>
      </c>
      <c r="H194" s="53"/>
    </row>
    <row r="195" spans="1:8" s="44" customFormat="1" ht="39" customHeight="1" thickBot="1">
      <c r="A195" s="126">
        <f t="shared" si="7"/>
        <v>0</v>
      </c>
      <c r="B195" s="89">
        <v>50</v>
      </c>
      <c r="C195" s="122" t="s">
        <v>137</v>
      </c>
      <c r="D195" s="55"/>
      <c r="E195" s="96">
        <v>70</v>
      </c>
      <c r="F195" s="132"/>
      <c r="G195" s="172">
        <f t="shared" si="8"/>
        <v>0</v>
      </c>
      <c r="H195" s="53"/>
    </row>
    <row r="196" spans="1:8" s="44" customFormat="1" ht="39" customHeight="1" thickBot="1">
      <c r="A196" s="126">
        <f t="shared" si="7"/>
        <v>0</v>
      </c>
      <c r="B196" s="89">
        <v>50</v>
      </c>
      <c r="C196" s="122" t="s">
        <v>138</v>
      </c>
      <c r="D196" s="55">
        <f aca="true" t="shared" si="9" ref="D196:D201">F196*G522</f>
        <v>0</v>
      </c>
      <c r="E196" s="96">
        <v>70</v>
      </c>
      <c r="F196" s="132"/>
      <c r="G196" s="172">
        <f t="shared" si="8"/>
        <v>0</v>
      </c>
      <c r="H196" s="53"/>
    </row>
    <row r="197" spans="1:8" s="44" customFormat="1" ht="39" customHeight="1" thickBot="1">
      <c r="A197" s="126">
        <f t="shared" si="7"/>
        <v>0</v>
      </c>
      <c r="B197" s="89">
        <v>30</v>
      </c>
      <c r="C197" s="122" t="s">
        <v>142</v>
      </c>
      <c r="D197" s="55">
        <f t="shared" si="9"/>
        <v>0</v>
      </c>
      <c r="E197" s="96">
        <v>120</v>
      </c>
      <c r="F197" s="132"/>
      <c r="G197" s="172">
        <f t="shared" si="8"/>
        <v>0</v>
      </c>
      <c r="H197" s="53"/>
    </row>
    <row r="198" spans="1:8" s="44" customFormat="1" ht="39" customHeight="1" thickBot="1">
      <c r="A198" s="126">
        <f t="shared" si="7"/>
        <v>0</v>
      </c>
      <c r="B198" s="89">
        <v>30</v>
      </c>
      <c r="C198" s="122" t="s">
        <v>202</v>
      </c>
      <c r="D198" s="55">
        <f t="shared" si="9"/>
        <v>0</v>
      </c>
      <c r="E198" s="96">
        <v>70</v>
      </c>
      <c r="F198" s="132"/>
      <c r="G198" s="172">
        <f t="shared" si="8"/>
        <v>0</v>
      </c>
      <c r="H198" s="53"/>
    </row>
    <row r="199" spans="1:8" s="44" customFormat="1" ht="39" customHeight="1" thickBot="1">
      <c r="A199" s="126">
        <f t="shared" si="7"/>
        <v>0</v>
      </c>
      <c r="B199" s="89">
        <v>50</v>
      </c>
      <c r="C199" s="122" t="s">
        <v>139</v>
      </c>
      <c r="D199" s="55">
        <f t="shared" si="9"/>
        <v>0</v>
      </c>
      <c r="E199" s="96">
        <v>70</v>
      </c>
      <c r="F199" s="132"/>
      <c r="G199" s="172">
        <f t="shared" si="8"/>
        <v>0</v>
      </c>
      <c r="H199" s="53"/>
    </row>
    <row r="200" spans="1:8" s="44" customFormat="1" ht="39" customHeight="1" thickBot="1">
      <c r="A200" s="126">
        <f t="shared" si="7"/>
        <v>0</v>
      </c>
      <c r="B200" s="89">
        <v>50</v>
      </c>
      <c r="C200" s="122" t="s">
        <v>140</v>
      </c>
      <c r="D200" s="55">
        <f t="shared" si="9"/>
        <v>0</v>
      </c>
      <c r="E200" s="96">
        <v>70</v>
      </c>
      <c r="F200" s="132"/>
      <c r="G200" s="172">
        <f t="shared" si="8"/>
        <v>0</v>
      </c>
      <c r="H200" s="53"/>
    </row>
    <row r="201" spans="1:8" s="44" customFormat="1" ht="39" customHeight="1" thickBot="1">
      <c r="A201" s="126">
        <f t="shared" si="7"/>
        <v>0</v>
      </c>
      <c r="B201" s="109">
        <v>50</v>
      </c>
      <c r="C201" s="123" t="s">
        <v>141</v>
      </c>
      <c r="D201" s="106">
        <f t="shared" si="9"/>
        <v>0</v>
      </c>
      <c r="E201" s="98">
        <v>70</v>
      </c>
      <c r="F201" s="134"/>
      <c r="G201" s="172">
        <f t="shared" si="8"/>
        <v>0</v>
      </c>
      <c r="H201" s="53"/>
    </row>
    <row r="202" spans="1:7" ht="24" customHeight="1" thickBot="1">
      <c r="A202" s="126">
        <f t="shared" si="7"/>
        <v>0</v>
      </c>
      <c r="B202" s="65"/>
      <c r="C202" s="66" t="s">
        <v>45</v>
      </c>
      <c r="D202" s="67"/>
      <c r="E202" s="178"/>
      <c r="F202" s="69"/>
      <c r="G202" s="69"/>
    </row>
    <row r="203" spans="1:7" ht="30" customHeight="1" thickBot="1">
      <c r="A203" s="126">
        <f t="shared" si="7"/>
        <v>0</v>
      </c>
      <c r="B203" s="105">
        <v>120</v>
      </c>
      <c r="C203" s="113" t="s">
        <v>186</v>
      </c>
      <c r="D203" s="55">
        <f>F203*G530</f>
        <v>0</v>
      </c>
      <c r="E203" s="94">
        <v>120</v>
      </c>
      <c r="F203" s="138"/>
      <c r="G203" s="172">
        <f t="shared" si="8"/>
        <v>0</v>
      </c>
    </row>
    <row r="204" spans="1:7" ht="30" customHeight="1" thickBot="1">
      <c r="A204" s="126">
        <f t="shared" si="7"/>
        <v>0</v>
      </c>
      <c r="B204" s="89">
        <v>120</v>
      </c>
      <c r="C204" s="121" t="s">
        <v>111</v>
      </c>
      <c r="D204" s="55">
        <f>F204*G532</f>
        <v>0</v>
      </c>
      <c r="E204" s="95">
        <v>140</v>
      </c>
      <c r="F204" s="133"/>
      <c r="G204" s="172">
        <f t="shared" si="8"/>
        <v>0</v>
      </c>
    </row>
    <row r="205" spans="1:7" ht="30" customHeight="1" thickBot="1">
      <c r="A205" s="126">
        <f t="shared" si="7"/>
        <v>0</v>
      </c>
      <c r="B205" s="89">
        <v>120</v>
      </c>
      <c r="C205" s="121" t="s">
        <v>112</v>
      </c>
      <c r="D205" s="55">
        <f>F205*G533</f>
        <v>0</v>
      </c>
      <c r="E205" s="95">
        <v>110</v>
      </c>
      <c r="F205" s="133"/>
      <c r="G205" s="172">
        <f t="shared" si="8"/>
        <v>0</v>
      </c>
    </row>
    <row r="206" spans="1:7" ht="30" customHeight="1" thickBot="1">
      <c r="A206" s="126">
        <f t="shared" si="7"/>
        <v>0</v>
      </c>
      <c r="B206" s="89">
        <v>120</v>
      </c>
      <c r="C206" s="121" t="s">
        <v>291</v>
      </c>
      <c r="D206" s="55">
        <f>F206*G534</f>
        <v>0</v>
      </c>
      <c r="E206" s="95">
        <v>110</v>
      </c>
      <c r="F206" s="133"/>
      <c r="G206" s="172">
        <f t="shared" si="8"/>
        <v>0</v>
      </c>
    </row>
    <row r="207" spans="1:7" ht="35.25" customHeight="1" thickBot="1">
      <c r="A207" s="126">
        <f aca="true" t="shared" si="10" ref="A207:A252">F207*B207</f>
        <v>0</v>
      </c>
      <c r="B207" s="89">
        <v>120</v>
      </c>
      <c r="C207" s="121" t="s">
        <v>271</v>
      </c>
      <c r="D207" s="55">
        <f>F207*G537</f>
        <v>0</v>
      </c>
      <c r="E207" s="95">
        <v>150</v>
      </c>
      <c r="F207" s="133"/>
      <c r="G207" s="172">
        <f t="shared" si="8"/>
        <v>0</v>
      </c>
    </row>
    <row r="208" spans="1:8" s="4" customFormat="1" ht="42" customHeight="1" thickBot="1">
      <c r="A208" s="126">
        <f t="shared" si="10"/>
        <v>0</v>
      </c>
      <c r="B208" s="89">
        <v>120</v>
      </c>
      <c r="C208" s="122" t="s">
        <v>219</v>
      </c>
      <c r="D208" s="55">
        <f>F208*G538</f>
        <v>0</v>
      </c>
      <c r="E208" s="96">
        <v>150</v>
      </c>
      <c r="F208" s="132"/>
      <c r="G208" s="172">
        <f aca="true" t="shared" si="11" ref="G208:G263">F208*E208</f>
        <v>0</v>
      </c>
      <c r="H208" s="50"/>
    </row>
    <row r="209" spans="1:8" s="4" customFormat="1" ht="42" customHeight="1" thickBot="1">
      <c r="A209" s="126">
        <f t="shared" si="10"/>
        <v>0</v>
      </c>
      <c r="B209" s="89">
        <v>120</v>
      </c>
      <c r="C209" s="122" t="s">
        <v>292</v>
      </c>
      <c r="D209" s="55">
        <f>F209*G539</f>
        <v>0</v>
      </c>
      <c r="E209" s="96">
        <v>150</v>
      </c>
      <c r="F209" s="132"/>
      <c r="G209" s="172">
        <f t="shared" si="11"/>
        <v>0</v>
      </c>
      <c r="H209" s="50"/>
    </row>
    <row r="210" spans="1:8" s="4" customFormat="1" ht="30" customHeight="1" thickBot="1">
      <c r="A210" s="126">
        <f t="shared" si="10"/>
        <v>0</v>
      </c>
      <c r="B210" s="109">
        <v>120</v>
      </c>
      <c r="C210" s="123" t="s">
        <v>128</v>
      </c>
      <c r="D210" s="106">
        <f>F210*G542</f>
        <v>0</v>
      </c>
      <c r="E210" s="182">
        <v>140</v>
      </c>
      <c r="F210" s="140"/>
      <c r="G210" s="172">
        <f t="shared" si="11"/>
        <v>0</v>
      </c>
      <c r="H210" s="50"/>
    </row>
    <row r="211" spans="1:7" ht="24" customHeight="1" thickBot="1">
      <c r="A211" s="126">
        <f t="shared" si="10"/>
        <v>0</v>
      </c>
      <c r="B211" s="65"/>
      <c r="C211" s="66" t="s">
        <v>167</v>
      </c>
      <c r="D211" s="67"/>
      <c r="E211" s="68"/>
      <c r="F211" s="69"/>
      <c r="G211" s="69"/>
    </row>
    <row r="212" spans="1:8" s="4" customFormat="1" ht="27" customHeight="1" thickBot="1">
      <c r="A212" s="126">
        <f t="shared" si="10"/>
        <v>0</v>
      </c>
      <c r="B212" s="105">
        <v>300</v>
      </c>
      <c r="C212" s="113" t="s">
        <v>119</v>
      </c>
      <c r="D212" s="55">
        <f aca="true" t="shared" si="12" ref="D212:D218">F212*G545</f>
        <v>0</v>
      </c>
      <c r="E212" s="94">
        <v>250</v>
      </c>
      <c r="F212" s="166"/>
      <c r="G212" s="172">
        <f t="shared" si="11"/>
        <v>0</v>
      </c>
      <c r="H212" s="50"/>
    </row>
    <row r="213" spans="1:8" s="4" customFormat="1" ht="29.25" customHeight="1" thickBot="1">
      <c r="A213" s="126">
        <f t="shared" si="10"/>
        <v>0</v>
      </c>
      <c r="B213" s="89">
        <v>300</v>
      </c>
      <c r="C213" s="121" t="s">
        <v>113</v>
      </c>
      <c r="D213" s="55">
        <f t="shared" si="12"/>
        <v>0</v>
      </c>
      <c r="E213" s="95">
        <v>250</v>
      </c>
      <c r="F213" s="141"/>
      <c r="G213" s="172">
        <f t="shared" si="11"/>
        <v>0</v>
      </c>
      <c r="H213" s="50"/>
    </row>
    <row r="214" spans="1:8" s="4" customFormat="1" ht="22.5" customHeight="1" thickBot="1">
      <c r="A214" s="126">
        <f t="shared" si="10"/>
        <v>0</v>
      </c>
      <c r="B214" s="89">
        <v>300</v>
      </c>
      <c r="C214" s="121" t="s">
        <v>120</v>
      </c>
      <c r="D214" s="55">
        <f t="shared" si="12"/>
        <v>0</v>
      </c>
      <c r="E214" s="95">
        <v>250</v>
      </c>
      <c r="F214" s="141"/>
      <c r="G214" s="172">
        <f t="shared" si="11"/>
        <v>0</v>
      </c>
      <c r="H214" s="50"/>
    </row>
    <row r="215" spans="1:8" s="4" customFormat="1" ht="27" customHeight="1" thickBot="1">
      <c r="A215" s="126">
        <f t="shared" si="10"/>
        <v>0</v>
      </c>
      <c r="B215" s="89">
        <v>300</v>
      </c>
      <c r="C215" s="121" t="s">
        <v>121</v>
      </c>
      <c r="D215" s="55">
        <f t="shared" si="12"/>
        <v>0</v>
      </c>
      <c r="E215" s="95">
        <v>250</v>
      </c>
      <c r="F215" s="141"/>
      <c r="G215" s="172">
        <f t="shared" si="11"/>
        <v>0</v>
      </c>
      <c r="H215" s="50"/>
    </row>
    <row r="216" spans="1:8" s="4" customFormat="1" ht="24.75" customHeight="1" thickBot="1">
      <c r="A216" s="126">
        <f t="shared" si="10"/>
        <v>0</v>
      </c>
      <c r="B216" s="89">
        <v>300</v>
      </c>
      <c r="C216" s="121" t="s">
        <v>122</v>
      </c>
      <c r="D216" s="55">
        <f t="shared" si="12"/>
        <v>0</v>
      </c>
      <c r="E216" s="95">
        <v>250</v>
      </c>
      <c r="F216" s="141"/>
      <c r="G216" s="172">
        <f t="shared" si="11"/>
        <v>0</v>
      </c>
      <c r="H216" s="50"/>
    </row>
    <row r="217" spans="1:8" s="4" customFormat="1" ht="33" customHeight="1" thickBot="1">
      <c r="A217" s="126">
        <f t="shared" si="10"/>
        <v>0</v>
      </c>
      <c r="B217" s="89">
        <v>300</v>
      </c>
      <c r="C217" s="121" t="s">
        <v>123</v>
      </c>
      <c r="D217" s="55">
        <f t="shared" si="12"/>
        <v>0</v>
      </c>
      <c r="E217" s="95">
        <v>250</v>
      </c>
      <c r="F217" s="141"/>
      <c r="G217" s="172">
        <f t="shared" si="11"/>
        <v>0</v>
      </c>
      <c r="H217" s="50"/>
    </row>
    <row r="218" spans="1:8" s="4" customFormat="1" ht="32.25" customHeight="1" thickBot="1">
      <c r="A218" s="126">
        <f t="shared" si="10"/>
        <v>0</v>
      </c>
      <c r="B218" s="109">
        <v>300</v>
      </c>
      <c r="C218" s="137" t="s">
        <v>124</v>
      </c>
      <c r="D218" s="106">
        <f t="shared" si="12"/>
        <v>0</v>
      </c>
      <c r="E218" s="110">
        <v>250</v>
      </c>
      <c r="F218" s="142"/>
      <c r="G218" s="172">
        <f t="shared" si="11"/>
        <v>0</v>
      </c>
      <c r="H218" s="50"/>
    </row>
    <row r="219" spans="1:7" ht="24" customHeight="1" thickBot="1">
      <c r="A219" s="126">
        <f t="shared" si="10"/>
        <v>0</v>
      </c>
      <c r="B219" s="65"/>
      <c r="C219" s="66" t="s">
        <v>193</v>
      </c>
      <c r="D219" s="67"/>
      <c r="E219" s="68"/>
      <c r="F219" s="69"/>
      <c r="G219" s="69"/>
    </row>
    <row r="220" spans="1:7" ht="39" customHeight="1" thickBot="1">
      <c r="A220" s="126">
        <f t="shared" si="10"/>
        <v>0</v>
      </c>
      <c r="B220" s="105">
        <v>600</v>
      </c>
      <c r="C220" s="114" t="s">
        <v>260</v>
      </c>
      <c r="D220" s="55">
        <f>F220*G565</f>
        <v>0</v>
      </c>
      <c r="E220" s="94">
        <v>2600</v>
      </c>
      <c r="F220" s="57"/>
      <c r="G220" s="172">
        <f t="shared" si="11"/>
        <v>0</v>
      </c>
    </row>
    <row r="221" spans="1:7" ht="39" customHeight="1" thickBot="1">
      <c r="A221" s="126">
        <f t="shared" si="10"/>
        <v>0</v>
      </c>
      <c r="B221" s="105">
        <v>20</v>
      </c>
      <c r="C221" s="114" t="s">
        <v>259</v>
      </c>
      <c r="D221" s="55"/>
      <c r="E221" s="94">
        <v>80</v>
      </c>
      <c r="F221" s="57"/>
      <c r="G221" s="172">
        <f t="shared" si="11"/>
        <v>0</v>
      </c>
    </row>
    <row r="222" spans="1:7" ht="39" customHeight="1" thickBot="1">
      <c r="A222" s="126">
        <f t="shared" si="10"/>
        <v>0</v>
      </c>
      <c r="B222" s="105">
        <v>25</v>
      </c>
      <c r="C222" s="114" t="s">
        <v>296</v>
      </c>
      <c r="D222" s="55"/>
      <c r="E222" s="94">
        <v>80</v>
      </c>
      <c r="F222" s="57"/>
      <c r="G222" s="172">
        <f t="shared" si="11"/>
        <v>0</v>
      </c>
    </row>
    <row r="223" spans="1:7" ht="39" customHeight="1" thickBot="1">
      <c r="A223" s="126">
        <f t="shared" si="10"/>
        <v>0</v>
      </c>
      <c r="B223" s="105">
        <v>60</v>
      </c>
      <c r="C223" s="114" t="s">
        <v>26</v>
      </c>
      <c r="D223" s="55"/>
      <c r="E223" s="94">
        <v>140</v>
      </c>
      <c r="F223" s="57"/>
      <c r="G223" s="172">
        <f t="shared" si="11"/>
        <v>0</v>
      </c>
    </row>
    <row r="224" spans="1:8" s="4" customFormat="1" ht="39" customHeight="1" thickBot="1">
      <c r="A224" s="126">
        <f t="shared" si="10"/>
        <v>0</v>
      </c>
      <c r="B224" s="89">
        <v>95</v>
      </c>
      <c r="C224" s="121" t="s">
        <v>170</v>
      </c>
      <c r="D224" s="55">
        <f>F224*G566</f>
        <v>0</v>
      </c>
      <c r="E224" s="95">
        <v>120</v>
      </c>
      <c r="F224" s="57"/>
      <c r="G224" s="172">
        <f t="shared" si="11"/>
        <v>0</v>
      </c>
      <c r="H224" s="50"/>
    </row>
    <row r="225" spans="1:8" s="42" customFormat="1" ht="39" customHeight="1" thickBot="1">
      <c r="A225" s="126">
        <f t="shared" si="10"/>
        <v>0</v>
      </c>
      <c r="B225" s="89">
        <v>100</v>
      </c>
      <c r="C225" s="122" t="s">
        <v>25</v>
      </c>
      <c r="D225" s="55">
        <f>F225*G567</f>
        <v>0</v>
      </c>
      <c r="E225" s="96">
        <v>100</v>
      </c>
      <c r="F225" s="57"/>
      <c r="G225" s="172">
        <f t="shared" si="11"/>
        <v>0</v>
      </c>
      <c r="H225" s="54"/>
    </row>
    <row r="226" spans="1:7" ht="34.5" customHeight="1" thickBot="1">
      <c r="A226" s="126">
        <f t="shared" si="10"/>
        <v>0</v>
      </c>
      <c r="B226" s="89">
        <v>120</v>
      </c>
      <c r="C226" s="122" t="s">
        <v>293</v>
      </c>
      <c r="D226" s="55">
        <f>F226*G570</f>
        <v>0</v>
      </c>
      <c r="E226" s="96">
        <v>120</v>
      </c>
      <c r="F226" s="57"/>
      <c r="G226" s="172">
        <f t="shared" si="11"/>
        <v>0</v>
      </c>
    </row>
    <row r="227" spans="1:7" ht="39" customHeight="1" thickBot="1">
      <c r="A227" s="126">
        <f t="shared" si="10"/>
        <v>0</v>
      </c>
      <c r="B227" s="89">
        <v>60</v>
      </c>
      <c r="C227" s="122" t="s">
        <v>189</v>
      </c>
      <c r="D227" s="55">
        <f>F227*G571</f>
        <v>0</v>
      </c>
      <c r="E227" s="96">
        <v>110</v>
      </c>
      <c r="F227" s="57"/>
      <c r="G227" s="172">
        <f t="shared" si="11"/>
        <v>0</v>
      </c>
    </row>
    <row r="228" spans="1:7" ht="39" customHeight="1" thickBot="1">
      <c r="A228" s="126">
        <f t="shared" si="10"/>
        <v>0</v>
      </c>
      <c r="B228" s="89">
        <v>550</v>
      </c>
      <c r="C228" s="122" t="s">
        <v>243</v>
      </c>
      <c r="D228" s="55">
        <f>F228*G572</f>
        <v>0</v>
      </c>
      <c r="E228" s="96">
        <v>2000</v>
      </c>
      <c r="F228" s="57"/>
      <c r="G228" s="172">
        <f t="shared" si="11"/>
        <v>0</v>
      </c>
    </row>
    <row r="229" spans="1:7" ht="51" customHeight="1" thickBot="1">
      <c r="A229" s="126">
        <f t="shared" si="10"/>
        <v>0</v>
      </c>
      <c r="B229" s="89">
        <v>250</v>
      </c>
      <c r="C229" s="122" t="s">
        <v>18</v>
      </c>
      <c r="D229" s="55"/>
      <c r="E229" s="96">
        <v>1500</v>
      </c>
      <c r="F229" s="57"/>
      <c r="G229" s="172">
        <f t="shared" si="11"/>
        <v>0</v>
      </c>
    </row>
    <row r="230" spans="1:7" ht="39" customHeight="1" thickBot="1">
      <c r="A230" s="126">
        <f t="shared" si="10"/>
        <v>0</v>
      </c>
      <c r="B230" s="89">
        <v>100</v>
      </c>
      <c r="C230" s="122" t="s">
        <v>258</v>
      </c>
      <c r="D230" s="55">
        <f>F230*G573</f>
        <v>0</v>
      </c>
      <c r="E230" s="96">
        <v>140</v>
      </c>
      <c r="F230" s="57"/>
      <c r="G230" s="172">
        <f t="shared" si="11"/>
        <v>0</v>
      </c>
    </row>
    <row r="231" spans="1:7" ht="47.25" customHeight="1" thickBot="1">
      <c r="A231" s="126">
        <f t="shared" si="10"/>
        <v>0</v>
      </c>
      <c r="B231" s="89">
        <v>5000</v>
      </c>
      <c r="C231" s="121" t="s">
        <v>286</v>
      </c>
      <c r="D231" s="55">
        <f>F231*G575</f>
        <v>0</v>
      </c>
      <c r="E231" s="95">
        <v>6000</v>
      </c>
      <c r="F231" s="57"/>
      <c r="G231" s="172">
        <f t="shared" si="11"/>
        <v>0</v>
      </c>
    </row>
    <row r="232" spans="1:7" ht="30" customHeight="1" thickBot="1">
      <c r="A232" s="126">
        <f t="shared" si="10"/>
        <v>0</v>
      </c>
      <c r="B232" s="89">
        <v>2500</v>
      </c>
      <c r="C232" s="122" t="s">
        <v>281</v>
      </c>
      <c r="D232" s="55">
        <f>F232*G576</f>
        <v>0</v>
      </c>
      <c r="E232" s="96">
        <v>2500</v>
      </c>
      <c r="F232" s="132"/>
      <c r="G232" s="172">
        <f t="shared" si="11"/>
        <v>0</v>
      </c>
    </row>
    <row r="233" spans="1:7" ht="30" customHeight="1" thickBot="1">
      <c r="A233" s="126">
        <f t="shared" si="10"/>
        <v>0</v>
      </c>
      <c r="B233" s="109">
        <v>2500</v>
      </c>
      <c r="C233" s="123" t="s">
        <v>282</v>
      </c>
      <c r="D233" s="106">
        <f>F233*G577</f>
        <v>0</v>
      </c>
      <c r="E233" s="175">
        <v>4000</v>
      </c>
      <c r="F233" s="134"/>
      <c r="G233" s="172">
        <f t="shared" si="11"/>
        <v>0</v>
      </c>
    </row>
    <row r="234" spans="1:7" ht="24" customHeight="1" thickBot="1">
      <c r="A234" s="126">
        <f t="shared" si="10"/>
        <v>0</v>
      </c>
      <c r="B234" s="65"/>
      <c r="C234" s="66" t="s">
        <v>46</v>
      </c>
      <c r="D234" s="67"/>
      <c r="E234" s="68"/>
      <c r="F234" s="69"/>
      <c r="G234" s="69"/>
    </row>
    <row r="235" spans="1:7" ht="105.75" customHeight="1" thickBot="1">
      <c r="A235" s="126">
        <f t="shared" si="10"/>
        <v>0</v>
      </c>
      <c r="B235" s="105">
        <v>40</v>
      </c>
      <c r="C235" s="114" t="s">
        <v>287</v>
      </c>
      <c r="D235" s="55">
        <f>F235*G579</f>
        <v>0</v>
      </c>
      <c r="E235" s="97">
        <v>50</v>
      </c>
      <c r="F235" s="131"/>
      <c r="G235" s="172">
        <f t="shared" si="11"/>
        <v>0</v>
      </c>
    </row>
    <row r="236" spans="1:7" ht="30.75" customHeight="1" thickBot="1">
      <c r="A236" s="126">
        <f t="shared" si="10"/>
        <v>0</v>
      </c>
      <c r="B236" s="89">
        <v>40</v>
      </c>
      <c r="C236" s="114" t="s">
        <v>21</v>
      </c>
      <c r="D236" s="55"/>
      <c r="E236" s="94">
        <v>80</v>
      </c>
      <c r="F236" s="131"/>
      <c r="G236" s="172">
        <f t="shared" si="11"/>
        <v>0</v>
      </c>
    </row>
    <row r="237" spans="1:7" ht="30.75" customHeight="1" thickBot="1">
      <c r="A237" s="126">
        <f t="shared" si="10"/>
        <v>0</v>
      </c>
      <c r="B237" s="89">
        <v>40</v>
      </c>
      <c r="C237" s="114" t="s">
        <v>20</v>
      </c>
      <c r="D237" s="55"/>
      <c r="E237" s="94">
        <v>70</v>
      </c>
      <c r="F237" s="131"/>
      <c r="G237" s="172">
        <f t="shared" si="11"/>
        <v>0</v>
      </c>
    </row>
    <row r="238" spans="1:7" ht="34.5" customHeight="1" thickBot="1">
      <c r="A238" s="126">
        <f t="shared" si="10"/>
        <v>0</v>
      </c>
      <c r="B238" s="89">
        <v>40</v>
      </c>
      <c r="C238" s="114" t="s">
        <v>22</v>
      </c>
      <c r="D238" s="55"/>
      <c r="E238" s="94">
        <v>160</v>
      </c>
      <c r="F238" s="131"/>
      <c r="G238" s="172">
        <f t="shared" si="11"/>
        <v>0</v>
      </c>
    </row>
    <row r="239" spans="1:7" ht="34.5" customHeight="1" thickBot="1">
      <c r="A239" s="126">
        <f t="shared" si="10"/>
        <v>0</v>
      </c>
      <c r="B239" s="89">
        <v>40</v>
      </c>
      <c r="C239" s="114" t="s">
        <v>23</v>
      </c>
      <c r="D239" s="55"/>
      <c r="E239" s="94">
        <v>130</v>
      </c>
      <c r="F239" s="131"/>
      <c r="G239" s="172">
        <f t="shared" si="11"/>
        <v>0</v>
      </c>
    </row>
    <row r="240" spans="1:7" ht="34.5" customHeight="1" thickBot="1">
      <c r="A240" s="126">
        <f t="shared" si="10"/>
        <v>0</v>
      </c>
      <c r="B240" s="89">
        <v>80</v>
      </c>
      <c r="C240" s="114" t="s">
        <v>106</v>
      </c>
      <c r="D240" s="55"/>
      <c r="E240" s="94">
        <v>100</v>
      </c>
      <c r="F240" s="131"/>
      <c r="G240" s="172">
        <f t="shared" si="11"/>
        <v>0</v>
      </c>
    </row>
    <row r="241" spans="1:7" ht="34.5" customHeight="1" thickBot="1">
      <c r="A241" s="126">
        <f t="shared" si="10"/>
        <v>0</v>
      </c>
      <c r="B241" s="89">
        <v>70</v>
      </c>
      <c r="C241" s="114" t="s">
        <v>57</v>
      </c>
      <c r="D241" s="55"/>
      <c r="E241" s="94">
        <v>120</v>
      </c>
      <c r="F241" s="131"/>
      <c r="G241" s="172">
        <f t="shared" si="11"/>
        <v>0</v>
      </c>
    </row>
    <row r="242" spans="1:7" ht="34.5" customHeight="1" thickBot="1">
      <c r="A242" s="126">
        <f t="shared" si="10"/>
        <v>0</v>
      </c>
      <c r="B242" s="89">
        <v>250</v>
      </c>
      <c r="C242" s="114" t="s">
        <v>125</v>
      </c>
      <c r="D242" s="55"/>
      <c r="E242" s="94">
        <v>250</v>
      </c>
      <c r="F242" s="131"/>
      <c r="G242" s="172">
        <f t="shared" si="11"/>
        <v>0</v>
      </c>
    </row>
    <row r="243" spans="1:7" ht="34.5" customHeight="1" thickBot="1">
      <c r="A243" s="126">
        <f t="shared" si="10"/>
        <v>0</v>
      </c>
      <c r="B243" s="89">
        <v>100</v>
      </c>
      <c r="C243" s="114" t="s">
        <v>126</v>
      </c>
      <c r="D243" s="55"/>
      <c r="E243" s="94">
        <v>100</v>
      </c>
      <c r="F243" s="131"/>
      <c r="G243" s="172">
        <f t="shared" si="11"/>
        <v>0</v>
      </c>
    </row>
    <row r="244" spans="1:7" ht="30.75" customHeight="1" thickBot="1">
      <c r="A244" s="126">
        <f t="shared" si="10"/>
        <v>0</v>
      </c>
      <c r="B244" s="89">
        <v>30</v>
      </c>
      <c r="C244" s="114" t="s">
        <v>24</v>
      </c>
      <c r="D244" s="55">
        <f>F244*G580</f>
        <v>0</v>
      </c>
      <c r="E244" s="94">
        <v>25</v>
      </c>
      <c r="F244" s="131"/>
      <c r="G244" s="172">
        <f t="shared" si="11"/>
        <v>0</v>
      </c>
    </row>
    <row r="245" spans="1:7" ht="30.75" customHeight="1" thickBot="1">
      <c r="A245" s="126">
        <f t="shared" si="10"/>
        <v>0</v>
      </c>
      <c r="B245" s="89">
        <v>30</v>
      </c>
      <c r="C245" s="114" t="s">
        <v>14</v>
      </c>
      <c r="D245" s="55">
        <f>F245*G581</f>
        <v>0</v>
      </c>
      <c r="E245" s="94">
        <v>25</v>
      </c>
      <c r="F245" s="131"/>
      <c r="G245" s="172">
        <f t="shared" si="11"/>
        <v>0</v>
      </c>
    </row>
    <row r="246" spans="1:7" ht="30.75" customHeight="1" thickBot="1">
      <c r="A246" s="126">
        <f t="shared" si="10"/>
        <v>0</v>
      </c>
      <c r="B246" s="89">
        <v>30</v>
      </c>
      <c r="C246" s="114" t="s">
        <v>15</v>
      </c>
      <c r="D246" s="55">
        <f>F246*G582</f>
        <v>0</v>
      </c>
      <c r="E246" s="94">
        <v>25</v>
      </c>
      <c r="F246" s="131"/>
      <c r="G246" s="172">
        <f t="shared" si="11"/>
        <v>0</v>
      </c>
    </row>
    <row r="247" spans="1:7" ht="30.75" customHeight="1" thickBot="1">
      <c r="A247" s="126">
        <f t="shared" si="10"/>
        <v>0</v>
      </c>
      <c r="B247" s="89">
        <v>30</v>
      </c>
      <c r="C247" s="114" t="s">
        <v>255</v>
      </c>
      <c r="D247" s="55">
        <f>F247*G583</f>
        <v>0</v>
      </c>
      <c r="E247" s="94">
        <v>25</v>
      </c>
      <c r="F247" s="131"/>
      <c r="G247" s="172">
        <f t="shared" si="11"/>
        <v>0</v>
      </c>
    </row>
    <row r="248" spans="1:7" ht="37.5" customHeight="1" thickBot="1">
      <c r="A248" s="126">
        <f t="shared" si="10"/>
        <v>0</v>
      </c>
      <c r="B248" s="89">
        <v>600</v>
      </c>
      <c r="C248" s="114" t="s">
        <v>197</v>
      </c>
      <c r="D248" s="55"/>
      <c r="E248" s="94">
        <v>700</v>
      </c>
      <c r="F248" s="131"/>
      <c r="G248" s="172">
        <f t="shared" si="11"/>
        <v>0</v>
      </c>
    </row>
    <row r="249" spans="1:8" s="4" customFormat="1" ht="37.5" customHeight="1" thickBot="1">
      <c r="A249" s="126">
        <f t="shared" si="10"/>
        <v>0</v>
      </c>
      <c r="B249" s="89">
        <v>60</v>
      </c>
      <c r="C249" s="113" t="s">
        <v>275</v>
      </c>
      <c r="D249" s="55"/>
      <c r="E249" s="94">
        <v>70</v>
      </c>
      <c r="F249" s="138"/>
      <c r="G249" s="172">
        <f t="shared" si="11"/>
        <v>0</v>
      </c>
      <c r="H249" s="50"/>
    </row>
    <row r="250" spans="1:7" ht="30.75" customHeight="1" thickBot="1">
      <c r="A250" s="126">
        <f t="shared" si="10"/>
        <v>0</v>
      </c>
      <c r="B250" s="89">
        <v>50</v>
      </c>
      <c r="C250" s="114" t="s">
        <v>212</v>
      </c>
      <c r="D250" s="55">
        <f>F250*G584</f>
        <v>0</v>
      </c>
      <c r="E250" s="94">
        <v>100</v>
      </c>
      <c r="F250" s="131"/>
      <c r="G250" s="172">
        <f t="shared" si="11"/>
        <v>0</v>
      </c>
    </row>
    <row r="251" spans="1:7" ht="30.75" customHeight="1" thickBot="1">
      <c r="A251" s="126">
        <f t="shared" si="10"/>
        <v>0</v>
      </c>
      <c r="B251" s="89">
        <v>15</v>
      </c>
      <c r="C251" s="114" t="s">
        <v>191</v>
      </c>
      <c r="D251" s="55"/>
      <c r="E251" s="94">
        <v>30</v>
      </c>
      <c r="F251" s="131"/>
      <c r="G251" s="172">
        <f t="shared" si="11"/>
        <v>0</v>
      </c>
    </row>
    <row r="252" spans="1:7" ht="30.75" customHeight="1" thickBot="1">
      <c r="A252" s="126">
        <f t="shared" si="10"/>
        <v>0</v>
      </c>
      <c r="B252" s="109">
        <v>20</v>
      </c>
      <c r="C252" s="143" t="s">
        <v>31</v>
      </c>
      <c r="D252" s="106">
        <f>F252*G585</f>
        <v>0</v>
      </c>
      <c r="E252" s="162">
        <v>2</v>
      </c>
      <c r="F252" s="140"/>
      <c r="G252" s="172">
        <f t="shared" si="11"/>
        <v>0</v>
      </c>
    </row>
    <row r="253" spans="1:7" ht="24" customHeight="1" thickBot="1">
      <c r="A253" s="49">
        <f>SUM(A12:A252)</f>
        <v>0</v>
      </c>
      <c r="B253" s="65" t="s">
        <v>9</v>
      </c>
      <c r="C253" s="66" t="s">
        <v>41</v>
      </c>
      <c r="D253" s="67"/>
      <c r="E253" s="68"/>
      <c r="F253" s="69"/>
      <c r="G253" s="69"/>
    </row>
    <row r="254" spans="1:7" ht="30.75" customHeight="1">
      <c r="A254" s="62">
        <f>F254*B254</f>
        <v>0</v>
      </c>
      <c r="B254" s="105">
        <v>1000</v>
      </c>
      <c r="C254" s="114" t="s">
        <v>166</v>
      </c>
      <c r="D254" s="55">
        <f aca="true" t="shared" si="13" ref="D254:D263">F254*G587</f>
        <v>0</v>
      </c>
      <c r="E254" s="94">
        <v>350</v>
      </c>
      <c r="F254" s="131"/>
      <c r="G254" s="172">
        <f t="shared" si="11"/>
        <v>0</v>
      </c>
    </row>
    <row r="255" spans="1:7" ht="30.75" customHeight="1">
      <c r="A255" s="62">
        <f aca="true" t="shared" si="14" ref="A255:A263">F255*B255</f>
        <v>0</v>
      </c>
      <c r="B255" s="89">
        <v>1000</v>
      </c>
      <c r="C255" s="114" t="s">
        <v>164</v>
      </c>
      <c r="D255" s="55">
        <f t="shared" si="13"/>
        <v>0</v>
      </c>
      <c r="E255" s="94">
        <v>500</v>
      </c>
      <c r="F255" s="131"/>
      <c r="G255" s="172">
        <f t="shared" si="11"/>
        <v>0</v>
      </c>
    </row>
    <row r="256" spans="1:7" ht="30.75" customHeight="1">
      <c r="A256" s="62">
        <f t="shared" si="14"/>
        <v>0</v>
      </c>
      <c r="B256" s="89">
        <v>1000</v>
      </c>
      <c r="C256" s="114" t="s">
        <v>165</v>
      </c>
      <c r="D256" s="55">
        <f t="shared" si="13"/>
        <v>0</v>
      </c>
      <c r="E256" s="94">
        <v>400</v>
      </c>
      <c r="F256" s="131"/>
      <c r="G256" s="172">
        <f t="shared" si="11"/>
        <v>0</v>
      </c>
    </row>
    <row r="257" spans="1:7" ht="30.75" customHeight="1">
      <c r="A257" s="62">
        <f t="shared" si="14"/>
        <v>0</v>
      </c>
      <c r="B257" s="89">
        <v>250</v>
      </c>
      <c r="C257" s="114" t="s">
        <v>163</v>
      </c>
      <c r="D257" s="55">
        <f t="shared" si="13"/>
        <v>0</v>
      </c>
      <c r="E257" s="94">
        <v>100</v>
      </c>
      <c r="F257" s="131"/>
      <c r="G257" s="172">
        <f t="shared" si="11"/>
        <v>0</v>
      </c>
    </row>
    <row r="258" spans="1:7" ht="30.75" customHeight="1">
      <c r="A258" s="62">
        <f t="shared" si="14"/>
        <v>0</v>
      </c>
      <c r="B258" s="89">
        <v>500</v>
      </c>
      <c r="C258" s="114" t="s">
        <v>257</v>
      </c>
      <c r="D258" s="55">
        <f t="shared" si="13"/>
        <v>0</v>
      </c>
      <c r="E258" s="94">
        <v>100</v>
      </c>
      <c r="F258" s="131"/>
      <c r="G258" s="172">
        <f t="shared" si="11"/>
        <v>0</v>
      </c>
    </row>
    <row r="259" spans="1:7" ht="30.75" customHeight="1">
      <c r="A259" s="62">
        <f t="shared" si="14"/>
        <v>0</v>
      </c>
      <c r="B259" s="89">
        <v>200</v>
      </c>
      <c r="C259" s="114" t="s">
        <v>256</v>
      </c>
      <c r="D259" s="55">
        <f t="shared" si="13"/>
        <v>0</v>
      </c>
      <c r="E259" s="94">
        <v>50</v>
      </c>
      <c r="F259" s="131"/>
      <c r="G259" s="172">
        <f t="shared" si="11"/>
        <v>0</v>
      </c>
    </row>
    <row r="260" spans="1:7" ht="30.75" customHeight="1">
      <c r="A260" s="62">
        <f t="shared" si="14"/>
        <v>0</v>
      </c>
      <c r="B260" s="89">
        <v>150</v>
      </c>
      <c r="C260" s="114" t="s">
        <v>13</v>
      </c>
      <c r="D260" s="55">
        <f t="shared" si="13"/>
        <v>0</v>
      </c>
      <c r="E260" s="94">
        <v>100</v>
      </c>
      <c r="F260" s="131"/>
      <c r="G260" s="172">
        <f t="shared" si="11"/>
        <v>0</v>
      </c>
    </row>
    <row r="261" spans="1:7" ht="30.75" customHeight="1">
      <c r="A261" s="62">
        <f t="shared" si="14"/>
        <v>0</v>
      </c>
      <c r="B261" s="89"/>
      <c r="C261" s="114" t="s">
        <v>33</v>
      </c>
      <c r="D261" s="55">
        <f t="shared" si="13"/>
        <v>0</v>
      </c>
      <c r="E261" s="94"/>
      <c r="F261" s="131"/>
      <c r="G261" s="172">
        <f t="shared" si="11"/>
        <v>0</v>
      </c>
    </row>
    <row r="262" spans="1:7" ht="30.75" customHeight="1">
      <c r="A262" s="62">
        <f t="shared" si="14"/>
        <v>0</v>
      </c>
      <c r="B262" s="89">
        <v>330</v>
      </c>
      <c r="C262" s="114" t="s">
        <v>272</v>
      </c>
      <c r="D262" s="55">
        <f t="shared" si="13"/>
        <v>0</v>
      </c>
      <c r="E262" s="94">
        <v>120</v>
      </c>
      <c r="F262" s="131"/>
      <c r="G262" s="172">
        <f t="shared" si="11"/>
        <v>0</v>
      </c>
    </row>
    <row r="263" spans="1:7" ht="30.75" customHeight="1" thickBot="1">
      <c r="A263" s="62">
        <f t="shared" si="14"/>
        <v>0</v>
      </c>
      <c r="B263" s="109">
        <v>600</v>
      </c>
      <c r="C263" s="143" t="s">
        <v>127</v>
      </c>
      <c r="D263" s="106">
        <f t="shared" si="13"/>
        <v>0</v>
      </c>
      <c r="E263" s="162">
        <v>150</v>
      </c>
      <c r="F263" s="140"/>
      <c r="G263" s="172">
        <f t="shared" si="11"/>
        <v>0</v>
      </c>
    </row>
    <row r="264" spans="1:7" ht="24" customHeight="1" thickBot="1">
      <c r="A264" s="49">
        <f>SUM(A254:A263)</f>
        <v>0</v>
      </c>
      <c r="B264" s="65"/>
      <c r="C264" s="66"/>
      <c r="D264" s="67"/>
      <c r="E264" s="68"/>
      <c r="F264" s="69"/>
      <c r="G264" s="69"/>
    </row>
    <row r="265" spans="2:7" ht="22.5" customHeight="1">
      <c r="B265" s="75"/>
      <c r="C265" s="37"/>
      <c r="D265" s="37"/>
      <c r="E265" s="212" t="s">
        <v>144</v>
      </c>
      <c r="F265" s="213"/>
      <c r="G265" s="144">
        <f>SUM(G12:G264)</f>
        <v>0</v>
      </c>
    </row>
    <row r="266" spans="2:7" ht="19.5" customHeight="1" thickBot="1">
      <c r="B266" s="75"/>
      <c r="C266" s="150"/>
      <c r="D266" s="37"/>
      <c r="E266" s="210" t="s">
        <v>244</v>
      </c>
      <c r="F266" s="211"/>
      <c r="G266" s="145">
        <f>G265*10%</f>
        <v>0</v>
      </c>
    </row>
    <row r="267" spans="2:7" ht="19.5" customHeight="1" thickBot="1">
      <c r="B267" s="75"/>
      <c r="C267" s="150"/>
      <c r="D267" s="37"/>
      <c r="E267" s="214" t="s">
        <v>88</v>
      </c>
      <c r="F267" s="215"/>
      <c r="G267" s="195">
        <f>'дополнительные услуги'!E30</f>
        <v>0</v>
      </c>
    </row>
    <row r="268" spans="2:7" ht="19.5" customHeight="1" thickBot="1">
      <c r="B268" s="75"/>
      <c r="C268" s="150"/>
      <c r="D268" s="37"/>
      <c r="E268" s="214" t="s">
        <v>89</v>
      </c>
      <c r="F268" s="215"/>
      <c r="G268" s="195">
        <v>3500</v>
      </c>
    </row>
    <row r="269" spans="2:7" ht="21.75" customHeight="1" thickBot="1">
      <c r="B269" s="75"/>
      <c r="C269" s="216"/>
      <c r="D269" s="34"/>
      <c r="E269" s="208" t="s">
        <v>48</v>
      </c>
      <c r="F269" s="209"/>
      <c r="G269" s="146">
        <f>SUM(G265:G268)</f>
        <v>3500</v>
      </c>
    </row>
    <row r="270" spans="2:7" ht="31.5" customHeight="1" thickBot="1">
      <c r="B270" s="75"/>
      <c r="C270" s="217"/>
      <c r="D270" s="76"/>
      <c r="E270" s="76"/>
      <c r="F270" s="77"/>
      <c r="G270" s="78"/>
    </row>
    <row r="271" spans="2:7" ht="27.75" customHeight="1">
      <c r="B271" s="75"/>
      <c r="C271" s="217"/>
      <c r="D271" s="76"/>
      <c r="E271" s="218" t="s">
        <v>269</v>
      </c>
      <c r="F271" s="219"/>
      <c r="G271" s="147">
        <f>G269/G272</f>
        <v>3500</v>
      </c>
    </row>
    <row r="272" spans="2:7" ht="32.25" customHeight="1">
      <c r="B272" s="75"/>
      <c r="C272" s="217"/>
      <c r="D272" s="76"/>
      <c r="E272" s="203" t="s">
        <v>173</v>
      </c>
      <c r="F272" s="204"/>
      <c r="G272" s="148">
        <v>1</v>
      </c>
    </row>
    <row r="273" spans="2:7" ht="28.5" customHeight="1">
      <c r="B273" s="75"/>
      <c r="C273" s="48"/>
      <c r="D273" s="76"/>
      <c r="E273" s="203" t="s">
        <v>267</v>
      </c>
      <c r="F273" s="204"/>
      <c r="G273" s="148">
        <f>A253/G272</f>
        <v>0</v>
      </c>
    </row>
    <row r="274" spans="2:7" ht="28.5" customHeight="1" thickBot="1">
      <c r="B274" s="75"/>
      <c r="C274" s="48"/>
      <c r="D274" s="76"/>
      <c r="E274" s="201" t="s">
        <v>268</v>
      </c>
      <c r="F274" s="202"/>
      <c r="G274" s="149">
        <f>A264/G272</f>
        <v>0</v>
      </c>
    </row>
    <row r="275" spans="2:7" ht="36.75" customHeight="1">
      <c r="B275" s="75"/>
      <c r="C275" s="48" t="s">
        <v>294</v>
      </c>
      <c r="D275" s="64"/>
      <c r="E275" s="34"/>
      <c r="F275" s="58"/>
      <c r="G275" s="79"/>
    </row>
    <row r="276" spans="2:7" ht="32.25" customHeight="1" thickBot="1">
      <c r="B276" s="80"/>
      <c r="C276" s="81"/>
      <c r="D276" s="81"/>
      <c r="E276" s="82"/>
      <c r="F276" s="83"/>
      <c r="G276" s="84"/>
    </row>
    <row r="277" spans="3:6" ht="27.75" customHeight="1">
      <c r="C277" s="33"/>
      <c r="D277" s="33"/>
      <c r="E277" s="34"/>
      <c r="F277" s="58"/>
    </row>
    <row r="278" spans="3:6" ht="21.75" customHeight="1">
      <c r="C278" s="34"/>
      <c r="D278" s="34"/>
      <c r="E278" s="34"/>
      <c r="F278" s="58"/>
    </row>
    <row r="279" spans="3:6" ht="21.75" customHeight="1">
      <c r="C279" s="32"/>
      <c r="D279" s="47"/>
      <c r="E279" s="32"/>
      <c r="F279" s="59"/>
    </row>
    <row r="280" spans="3:6" ht="21" customHeight="1">
      <c r="C280" s="32"/>
      <c r="D280" s="47"/>
      <c r="E280" s="32"/>
      <c r="F280" s="59"/>
    </row>
    <row r="281" spans="3:6" ht="15.75">
      <c r="C281" s="3"/>
      <c r="D281" s="2"/>
      <c r="E281" s="20"/>
      <c r="F281" s="60"/>
    </row>
    <row r="282" spans="3:6" ht="15.75">
      <c r="C282" s="3"/>
      <c r="D282" s="2"/>
      <c r="E282" s="20"/>
      <c r="F282" s="60"/>
    </row>
    <row r="283" spans="3:6" ht="15.75">
      <c r="C283" s="3"/>
      <c r="D283" s="2"/>
      <c r="E283" s="20"/>
      <c r="F283" s="60"/>
    </row>
    <row r="284" spans="3:6" ht="15.75">
      <c r="C284" s="3"/>
      <c r="D284" s="2"/>
      <c r="E284" s="20"/>
      <c r="F284" s="60"/>
    </row>
    <row r="285" spans="3:6" ht="15.75">
      <c r="C285" s="3"/>
      <c r="D285" s="2"/>
      <c r="E285" s="20"/>
      <c r="F285" s="60"/>
    </row>
    <row r="286" spans="3:6" ht="15.75">
      <c r="C286" s="3"/>
      <c r="D286" s="2"/>
      <c r="E286" s="20"/>
      <c r="F286" s="60"/>
    </row>
    <row r="287" spans="3:6" ht="15.75">
      <c r="C287" s="3"/>
      <c r="D287" s="2"/>
      <c r="E287" s="20"/>
      <c r="F287" s="60"/>
    </row>
    <row r="288" spans="3:6" ht="15.75">
      <c r="C288" s="2"/>
      <c r="D288" s="2"/>
      <c r="E288" s="21"/>
      <c r="F288" s="61"/>
    </row>
  </sheetData>
  <sheetProtection/>
  <mergeCells count="13">
    <mergeCell ref="C269:C272"/>
    <mergeCell ref="E271:F271"/>
    <mergeCell ref="E272:F272"/>
    <mergeCell ref="E274:F274"/>
    <mergeCell ref="E273:F273"/>
    <mergeCell ref="C1:E1"/>
    <mergeCell ref="C2:E2"/>
    <mergeCell ref="C6:E6"/>
    <mergeCell ref="E269:F269"/>
    <mergeCell ref="E266:F266"/>
    <mergeCell ref="E265:F265"/>
    <mergeCell ref="E267:F267"/>
    <mergeCell ref="E268:F268"/>
  </mergeCells>
  <printOptions/>
  <pageMargins left="0.41" right="0.15" top="0.28" bottom="0.45" header="0.28" footer="0.42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Normal="75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5" customWidth="1"/>
    <col min="4" max="4" width="16.140625" style="26" customWidth="1"/>
    <col min="5" max="5" width="16.7109375" style="29" customWidth="1"/>
    <col min="6" max="16384" width="9.140625" style="1" customWidth="1"/>
  </cols>
  <sheetData>
    <row r="1" spans="1:4" ht="15.75">
      <c r="A1" s="205"/>
      <c r="B1" s="205"/>
      <c r="C1" s="205"/>
      <c r="D1" s="23"/>
    </row>
    <row r="2" spans="1:4" ht="21.75" customHeight="1">
      <c r="A2" s="206"/>
      <c r="B2" s="206"/>
      <c r="C2" s="206"/>
      <c r="D2" s="23"/>
    </row>
    <row r="3" spans="1:4" ht="15.75">
      <c r="A3" s="10" t="s">
        <v>32</v>
      </c>
      <c r="B3" s="10"/>
      <c r="C3" s="12"/>
      <c r="D3" s="23"/>
    </row>
    <row r="4" spans="1:4" ht="15.75">
      <c r="A4" s="1" t="s">
        <v>50</v>
      </c>
      <c r="C4" s="13"/>
      <c r="D4" s="23"/>
    </row>
    <row r="5" spans="1:4" ht="15.75">
      <c r="A5" s="1" t="s">
        <v>145</v>
      </c>
      <c r="C5" s="14"/>
      <c r="D5" s="23"/>
    </row>
    <row r="6" spans="1:4" ht="14.25" customHeight="1">
      <c r="A6" s="207" t="s">
        <v>51</v>
      </c>
      <c r="B6" s="207"/>
      <c r="C6" s="207"/>
      <c r="D6" s="23"/>
    </row>
    <row r="7" ht="15" customHeight="1">
      <c r="D7" s="23"/>
    </row>
    <row r="8" spans="3:4" ht="15.75">
      <c r="C8" s="16" t="s">
        <v>38</v>
      </c>
      <c r="D8" s="23"/>
    </row>
    <row r="9" spans="1:5" ht="80.25" customHeight="1">
      <c r="A9" s="9" t="s">
        <v>39</v>
      </c>
      <c r="B9" s="9"/>
      <c r="C9" s="35" t="s">
        <v>42</v>
      </c>
      <c r="D9" s="22" t="s">
        <v>146</v>
      </c>
      <c r="E9" s="22" t="s">
        <v>49</v>
      </c>
    </row>
    <row r="10" spans="1:5" ht="28.5" customHeight="1">
      <c r="A10" s="8" t="s">
        <v>80</v>
      </c>
      <c r="B10" s="8"/>
      <c r="C10" s="17"/>
      <c r="D10" s="27"/>
      <c r="E10" s="31"/>
    </row>
    <row r="11" spans="1:5" ht="41.25" customHeight="1">
      <c r="A11" s="6" t="s">
        <v>81</v>
      </c>
      <c r="B11" s="39" t="s">
        <v>82</v>
      </c>
      <c r="C11" s="19">
        <v>10000</v>
      </c>
      <c r="D11" s="25"/>
      <c r="E11" s="28">
        <f aca="true" t="shared" si="0" ref="E11:E16">C11*D11</f>
        <v>0</v>
      </c>
    </row>
    <row r="12" spans="1:5" ht="41.25" customHeight="1">
      <c r="A12" s="6" t="s">
        <v>83</v>
      </c>
      <c r="B12" s="6"/>
      <c r="C12" s="19">
        <v>3000</v>
      </c>
      <c r="D12" s="6"/>
      <c r="E12" s="28">
        <f t="shared" si="0"/>
        <v>0</v>
      </c>
    </row>
    <row r="13" spans="1:5" ht="37.5" customHeight="1">
      <c r="A13" s="6" t="s">
        <v>84</v>
      </c>
      <c r="B13" s="39"/>
      <c r="C13" s="19">
        <v>4500</v>
      </c>
      <c r="D13" s="25"/>
      <c r="E13" s="28">
        <f t="shared" si="0"/>
        <v>0</v>
      </c>
    </row>
    <row r="14" spans="1:5" ht="43.5" customHeight="1">
      <c r="A14" s="6" t="s">
        <v>85</v>
      </c>
      <c r="B14" s="39"/>
      <c r="C14" s="19">
        <v>6000</v>
      </c>
      <c r="D14" s="25"/>
      <c r="E14" s="28">
        <f t="shared" si="0"/>
        <v>0</v>
      </c>
    </row>
    <row r="15" spans="1:5" ht="30" customHeight="1">
      <c r="A15" s="6" t="s">
        <v>86</v>
      </c>
      <c r="B15" s="41"/>
      <c r="C15" s="19">
        <v>2000</v>
      </c>
      <c r="D15" s="25"/>
      <c r="E15" s="36">
        <f t="shared" si="0"/>
        <v>0</v>
      </c>
    </row>
    <row r="16" spans="1:5" ht="30" customHeight="1">
      <c r="A16" s="6" t="s">
        <v>87</v>
      </c>
      <c r="B16" s="39"/>
      <c r="C16" s="19">
        <v>2000</v>
      </c>
      <c r="D16" s="25"/>
      <c r="E16" s="28">
        <f t="shared" si="0"/>
        <v>0</v>
      </c>
    </row>
    <row r="17" spans="1:5" ht="26.25" customHeight="1" hidden="1">
      <c r="A17" s="8" t="s">
        <v>155</v>
      </c>
      <c r="B17" s="8"/>
      <c r="C17" s="17"/>
      <c r="D17" s="27"/>
      <c r="E17" s="31"/>
    </row>
    <row r="18" spans="1:5" ht="33" customHeight="1" hidden="1">
      <c r="A18" s="7" t="s">
        <v>11</v>
      </c>
      <c r="B18" s="38"/>
      <c r="C18" s="18">
        <v>400</v>
      </c>
      <c r="D18" s="24"/>
      <c r="E18" s="30">
        <f aca="true" t="shared" si="1" ref="E18:E28">C18*D18</f>
        <v>0</v>
      </c>
    </row>
    <row r="19" spans="1:5" ht="33" customHeight="1" hidden="1">
      <c r="A19" s="6" t="s">
        <v>12</v>
      </c>
      <c r="B19" s="38"/>
      <c r="C19" s="18">
        <v>450</v>
      </c>
      <c r="D19" s="24"/>
      <c r="E19" s="30">
        <f t="shared" si="1"/>
        <v>0</v>
      </c>
    </row>
    <row r="20" spans="1:5" ht="33" customHeight="1" hidden="1">
      <c r="A20" s="6" t="s">
        <v>188</v>
      </c>
      <c r="B20" s="39"/>
      <c r="C20" s="19">
        <v>370</v>
      </c>
      <c r="D20" s="25"/>
      <c r="E20" s="28">
        <f t="shared" si="1"/>
        <v>0</v>
      </c>
    </row>
    <row r="21" spans="1:5" ht="32.25" customHeight="1" hidden="1">
      <c r="A21" s="6" t="s">
        <v>147</v>
      </c>
      <c r="B21" s="39" t="s">
        <v>148</v>
      </c>
      <c r="C21" s="19">
        <v>100</v>
      </c>
      <c r="D21" s="25"/>
      <c r="E21" s="28">
        <f t="shared" si="1"/>
        <v>0</v>
      </c>
    </row>
    <row r="22" spans="1:5" ht="32.25" customHeight="1" hidden="1">
      <c r="A22" s="6" t="s">
        <v>149</v>
      </c>
      <c r="B22" s="39" t="s">
        <v>150</v>
      </c>
      <c r="C22" s="19">
        <v>100</v>
      </c>
      <c r="D22" s="25"/>
      <c r="E22" s="28">
        <f t="shared" si="1"/>
        <v>0</v>
      </c>
    </row>
    <row r="23" spans="1:5" ht="38.25" customHeight="1" hidden="1">
      <c r="A23" s="6" t="s">
        <v>151</v>
      </c>
      <c r="B23" s="39" t="s">
        <v>150</v>
      </c>
      <c r="C23" s="19">
        <v>10000</v>
      </c>
      <c r="D23" s="25"/>
      <c r="E23" s="28">
        <f t="shared" si="1"/>
        <v>0</v>
      </c>
    </row>
    <row r="24" spans="1:5" ht="28.5" customHeight="1" hidden="1">
      <c r="A24" s="8" t="s">
        <v>154</v>
      </c>
      <c r="B24" s="8"/>
      <c r="C24" s="17"/>
      <c r="D24" s="27"/>
      <c r="E24" s="31"/>
    </row>
    <row r="25" spans="1:5" ht="41.25" customHeight="1" hidden="1">
      <c r="A25" s="6" t="s">
        <v>4</v>
      </c>
      <c r="B25" s="39" t="s">
        <v>152</v>
      </c>
      <c r="C25" s="19">
        <v>250</v>
      </c>
      <c r="D25" s="25"/>
      <c r="E25" s="28">
        <f t="shared" si="1"/>
        <v>0</v>
      </c>
    </row>
    <row r="26" spans="1:5" ht="29.25" customHeight="1" hidden="1">
      <c r="A26" s="6" t="s">
        <v>5</v>
      </c>
      <c r="B26" s="39" t="s">
        <v>152</v>
      </c>
      <c r="C26" s="19">
        <v>350</v>
      </c>
      <c r="D26" s="25"/>
      <c r="E26" s="28">
        <f t="shared" si="1"/>
        <v>0</v>
      </c>
    </row>
    <row r="27" spans="1:5" ht="43.5" customHeight="1" hidden="1">
      <c r="A27" s="6" t="s">
        <v>6</v>
      </c>
      <c r="B27" s="39" t="s">
        <v>153</v>
      </c>
      <c r="C27" s="19">
        <v>4000</v>
      </c>
      <c r="D27" s="25"/>
      <c r="E27" s="28">
        <f t="shared" si="1"/>
        <v>0</v>
      </c>
    </row>
    <row r="28" spans="1:5" ht="30" customHeight="1" hidden="1">
      <c r="A28" s="6" t="s">
        <v>7</v>
      </c>
      <c r="B28" s="39" t="s">
        <v>152</v>
      </c>
      <c r="C28" s="19">
        <v>350</v>
      </c>
      <c r="D28" s="25"/>
      <c r="E28" s="28">
        <f t="shared" si="1"/>
        <v>0</v>
      </c>
    </row>
    <row r="29" spans="1:5" ht="29.25" customHeight="1">
      <c r="A29" s="8"/>
      <c r="B29" s="8"/>
      <c r="C29" s="17"/>
      <c r="D29" s="27"/>
      <c r="E29" s="31"/>
    </row>
    <row r="30" spans="1:5" ht="30" customHeight="1">
      <c r="A30" s="40"/>
      <c r="B30" s="41"/>
      <c r="C30" s="220" t="s">
        <v>48</v>
      </c>
      <c r="D30" s="220"/>
      <c r="E30" s="36">
        <f>SUM(E11:E29)</f>
        <v>0</v>
      </c>
    </row>
    <row r="31" ht="15.75">
      <c r="A31" s="1" t="s">
        <v>8</v>
      </c>
    </row>
    <row r="45" ht="15.75"/>
    <row r="46" ht="15.75"/>
    <row r="47" ht="15.75"/>
  </sheetData>
  <sheetProtection/>
  <mergeCells count="4">
    <mergeCell ref="A1:C1"/>
    <mergeCell ref="A2:C2"/>
    <mergeCell ref="A6:C6"/>
    <mergeCell ref="C30:D30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maximus</cp:lastModifiedBy>
  <cp:lastPrinted>2014-02-28T12:42:23Z</cp:lastPrinted>
  <dcterms:created xsi:type="dcterms:W3CDTF">2004-06-07T08:26:44Z</dcterms:created>
  <dcterms:modified xsi:type="dcterms:W3CDTF">2018-03-19T13:09:21Z</dcterms:modified>
  <cp:category/>
  <cp:version/>
  <cp:contentType/>
  <cp:contentStatus/>
</cp:coreProperties>
</file>